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'Свод'!$A$1:$AA$24</definedName>
  </definedNames>
  <calcPr fullCalcOnLoad="1"/>
</workbook>
</file>

<file path=xl/sharedStrings.xml><?xml version="1.0" encoding="utf-8"?>
<sst xmlns="http://schemas.openxmlformats.org/spreadsheetml/2006/main" count="57" uniqueCount="42">
  <si>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</si>
  <si>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</si>
  <si>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</si>
  <si>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</si>
  <si>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</si>
  <si>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</si>
  <si>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</si>
  <si>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</si>
  <si>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</si>
  <si>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</si>
  <si>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</si>
  <si>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</si>
  <si>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</si>
  <si>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</si>
  <si>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</si>
  <si>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</si>
  <si>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</si>
  <si>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</si>
  <si>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</si>
  <si>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</si>
  <si>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</si>
  <si>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</si>
  <si>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</si>
  <si>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</si>
  <si>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</si>
  <si>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</si>
  <si>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</si>
  <si>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</si>
  <si>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</si>
  <si>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</si>
  <si>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</si>
  <si>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</si>
  <si>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</si>
  <si>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</si>
  <si>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</si>
  <si>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</si>
  <si>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кукуруза на зерно</t>
  </si>
  <si>
    <t>обмолочено, га</t>
  </si>
  <si>
    <t>скошено, га</t>
  </si>
  <si>
    <t>урожайность, ц/га</t>
  </si>
  <si>
    <t>намолочено, ц</t>
  </si>
  <si>
    <t>Информация о ходе проведения сезонных полевых работ в сельхозпредприятиях и К(Ф)Х Яльчикского района на 18.09.2018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</si>
</sst>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tabSelected="1" view="pageBreakPreview" zoomScale="35" zoomScaleNormal="60" zoomScaleSheetLayoutView="3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4" sqref="S24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24.00390625" style="15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20.2539062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17.25390625" style="1" customWidth="1"/>
    <col min="20" max="20" width="16.875" style="1" customWidth="1"/>
    <col min="21" max="21" width="14.375" style="1" customWidth="1"/>
    <col min="22" max="22" width="15.75390625" style="1" customWidth="1"/>
    <col min="23" max="23" width="12.875" style="1" customWidth="1"/>
    <col min="24" max="24" width="13.625" style="1" customWidth="1"/>
    <col min="25" max="25" width="16.875" style="1" customWidth="1"/>
    <col min="26" max="27" width="34.375" style="1" customWidth="1"/>
    <col min="28" max="16384" width="9.125" style="1" customWidth="1"/>
  </cols>
  <sheetData>
    <row r="1" spans="2:21" s="2" customFormat="1" ht="166.5" customHeight="1">
      <c r="B1" s="18"/>
      <c r="C1" s="43" t="s">
        <v>41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7"/>
    </row>
    <row r="2" spans="1:28" s="11" customFormat="1" ht="139.5" customHeight="1">
      <c r="A2" s="53" t="s">
        <v>15</v>
      </c>
      <c r="B2" s="56" t="s">
        <v>22</v>
      </c>
      <c r="C2" s="53" t="s">
        <v>26</v>
      </c>
      <c r="D2" s="60"/>
      <c r="E2" s="60"/>
      <c r="F2" s="60"/>
      <c r="G2" s="60"/>
      <c r="H2" s="60"/>
      <c r="I2" s="61"/>
      <c r="J2" s="49" t="s">
        <v>31</v>
      </c>
      <c r="K2" s="50"/>
      <c r="L2" s="50"/>
      <c r="M2" s="53" t="s">
        <v>30</v>
      </c>
      <c r="N2" s="54"/>
      <c r="O2" s="54"/>
      <c r="P2" s="62" t="s">
        <v>32</v>
      </c>
      <c r="Q2" s="63"/>
      <c r="R2" s="63"/>
      <c r="S2" s="64"/>
      <c r="T2" s="64"/>
      <c r="U2" s="65" t="s">
        <v>36</v>
      </c>
      <c r="V2" s="66"/>
      <c r="W2" s="66"/>
      <c r="X2" s="66"/>
      <c r="Y2" s="66"/>
      <c r="Z2" s="66"/>
      <c r="AA2" s="67"/>
      <c r="AB2" s="19"/>
    </row>
    <row r="3" spans="1:28" s="11" customFormat="1" ht="111.75" customHeight="1">
      <c r="A3" s="53"/>
      <c r="B3" s="56"/>
      <c r="C3" s="58" t="s">
        <v>27</v>
      </c>
      <c r="D3" s="59"/>
      <c r="E3" s="59"/>
      <c r="F3" s="58" t="s">
        <v>28</v>
      </c>
      <c r="G3" s="59"/>
      <c r="H3" s="59"/>
      <c r="I3" s="10" t="s">
        <v>35</v>
      </c>
      <c r="J3" s="51"/>
      <c r="K3" s="52"/>
      <c r="L3" s="52"/>
      <c r="M3" s="54"/>
      <c r="N3" s="54"/>
      <c r="O3" s="54"/>
      <c r="P3" s="45" t="s">
        <v>16</v>
      </c>
      <c r="Q3" s="46" t="s">
        <v>24</v>
      </c>
      <c r="R3" s="45" t="s">
        <v>33</v>
      </c>
      <c r="S3" s="47" t="s">
        <v>34</v>
      </c>
      <c r="T3" s="47" t="s">
        <v>29</v>
      </c>
      <c r="U3" s="65" t="s">
        <v>38</v>
      </c>
      <c r="V3" s="66"/>
      <c r="W3" s="67"/>
      <c r="X3" s="65" t="s">
        <v>37</v>
      </c>
      <c r="Y3" s="67"/>
      <c r="Z3" s="55" t="s">
        <v>40</v>
      </c>
      <c r="AA3" s="55" t="s">
        <v>39</v>
      </c>
      <c r="AB3" s="19"/>
    </row>
    <row r="4" spans="1:28" s="11" customFormat="1" ht="200.25" customHeight="1">
      <c r="A4" s="55"/>
      <c r="B4" s="57"/>
      <c r="C4" s="12" t="s">
        <v>16</v>
      </c>
      <c r="D4" s="12" t="s">
        <v>17</v>
      </c>
      <c r="E4" s="10" t="s">
        <v>25</v>
      </c>
      <c r="F4" s="10" t="s">
        <v>16</v>
      </c>
      <c r="G4" s="12" t="s">
        <v>17</v>
      </c>
      <c r="H4" s="13" t="s">
        <v>25</v>
      </c>
      <c r="I4" s="16"/>
      <c r="J4" s="10" t="s">
        <v>16</v>
      </c>
      <c r="K4" s="12" t="s">
        <v>17</v>
      </c>
      <c r="L4" s="13" t="s">
        <v>33</v>
      </c>
      <c r="M4" s="10" t="s">
        <v>16</v>
      </c>
      <c r="N4" s="12" t="s">
        <v>17</v>
      </c>
      <c r="O4" s="13" t="s">
        <v>33</v>
      </c>
      <c r="P4" s="45"/>
      <c r="Q4" s="46"/>
      <c r="R4" s="45"/>
      <c r="S4" s="48"/>
      <c r="T4" s="48"/>
      <c r="U4" s="20" t="s">
        <v>16</v>
      </c>
      <c r="V4" s="20" t="s">
        <v>17</v>
      </c>
      <c r="W4" s="20" t="s">
        <v>33</v>
      </c>
      <c r="X4" s="20" t="s">
        <v>17</v>
      </c>
      <c r="Y4" s="20" t="s">
        <v>33</v>
      </c>
      <c r="Z4" s="68"/>
      <c r="AA4" s="68"/>
      <c r="AB4" s="19"/>
    </row>
    <row r="5" spans="1:27" s="28" customFormat="1" ht="49.5" customHeight="1" outlineLevel="1">
      <c r="A5" s="21">
        <v>1</v>
      </c>
      <c r="B5" s="21" t="s">
        <v>0</v>
      </c>
      <c r="C5" s="22">
        <v>850</v>
      </c>
      <c r="D5" s="22">
        <v>390</v>
      </c>
      <c r="E5" s="23">
        <f>D5/C5*100</f>
        <v>45.88235294117647</v>
      </c>
      <c r="F5" s="22">
        <v>6000</v>
      </c>
      <c r="G5" s="22">
        <v>6000</v>
      </c>
      <c r="H5" s="23">
        <f>G5/F5*100</f>
        <v>100</v>
      </c>
      <c r="I5" s="23">
        <v>400</v>
      </c>
      <c r="J5" s="23">
        <v>50</v>
      </c>
      <c r="K5" s="23">
        <v>50</v>
      </c>
      <c r="L5" s="23">
        <f>K5/J5*100</f>
        <v>100</v>
      </c>
      <c r="M5" s="22">
        <v>2990</v>
      </c>
      <c r="N5" s="22">
        <v>1280</v>
      </c>
      <c r="O5" s="23">
        <f>N5/M5*100</f>
        <v>42.80936454849498</v>
      </c>
      <c r="P5" s="24"/>
      <c r="Q5" s="25"/>
      <c r="R5" s="26"/>
      <c r="S5" s="27"/>
      <c r="T5" s="27"/>
      <c r="U5" s="22"/>
      <c r="V5" s="22"/>
      <c r="W5" s="22"/>
      <c r="X5" s="22"/>
      <c r="Y5" s="22"/>
      <c r="Z5" s="22"/>
      <c r="AA5" s="22"/>
    </row>
    <row r="6" spans="1:27" s="28" customFormat="1" ht="49.5" customHeight="1" outlineLevel="1">
      <c r="A6" s="21">
        <v>2</v>
      </c>
      <c r="B6" s="21" t="s">
        <v>1</v>
      </c>
      <c r="C6" s="22">
        <v>700</v>
      </c>
      <c r="D6" s="22">
        <v>120</v>
      </c>
      <c r="E6" s="23">
        <f>D6/C6*100</f>
        <v>17.142857142857142</v>
      </c>
      <c r="F6" s="22">
        <v>2000</v>
      </c>
      <c r="G6" s="22">
        <v>2300</v>
      </c>
      <c r="H6" s="23">
        <f>G6/F6*100</f>
        <v>114.99999999999999</v>
      </c>
      <c r="I6" s="23"/>
      <c r="J6" s="23">
        <v>42</v>
      </c>
      <c r="K6" s="23">
        <v>5</v>
      </c>
      <c r="L6" s="23">
        <f aca="true" t="shared" si="0" ref="L6:L24">K6/J6*100</f>
        <v>11.904761904761903</v>
      </c>
      <c r="M6" s="22">
        <v>890</v>
      </c>
      <c r="N6" s="22">
        <v>452</v>
      </c>
      <c r="O6" s="23">
        <f aca="true" t="shared" si="1" ref="O6:O24">N6/M6*100</f>
        <v>50.78651685393258</v>
      </c>
      <c r="P6" s="24"/>
      <c r="Q6" s="25"/>
      <c r="R6" s="26"/>
      <c r="S6" s="25"/>
      <c r="T6" s="25"/>
      <c r="U6" s="22">
        <v>30</v>
      </c>
      <c r="V6" s="22">
        <v>10</v>
      </c>
      <c r="W6" s="22">
        <f>V6/U6*100</f>
        <v>33.33333333333333</v>
      </c>
      <c r="X6" s="22">
        <v>10</v>
      </c>
      <c r="Y6" s="22">
        <f>X6/V6*100</f>
        <v>100</v>
      </c>
      <c r="Z6" s="22">
        <v>409</v>
      </c>
      <c r="AA6" s="22">
        <f>Z6/X6</f>
        <v>40.9</v>
      </c>
    </row>
    <row r="7" spans="1:27" s="31" customFormat="1" ht="49.5" customHeight="1" outlineLevel="1">
      <c r="A7" s="21">
        <v>3</v>
      </c>
      <c r="B7" s="21" t="s">
        <v>2</v>
      </c>
      <c r="C7" s="22">
        <v>450</v>
      </c>
      <c r="D7" s="22">
        <v>400</v>
      </c>
      <c r="E7" s="23">
        <f>D7/C7*100</f>
        <v>88.88888888888889</v>
      </c>
      <c r="F7" s="22">
        <v>2000</v>
      </c>
      <c r="G7" s="22">
        <v>2100</v>
      </c>
      <c r="H7" s="23">
        <f>G7/F7*100</f>
        <v>105</v>
      </c>
      <c r="I7" s="23"/>
      <c r="J7" s="23">
        <v>60</v>
      </c>
      <c r="K7" s="23">
        <v>60</v>
      </c>
      <c r="L7" s="23">
        <f t="shared" si="0"/>
        <v>100</v>
      </c>
      <c r="M7" s="29">
        <v>740</v>
      </c>
      <c r="N7" s="29">
        <v>270</v>
      </c>
      <c r="O7" s="23">
        <f t="shared" si="1"/>
        <v>36.486486486486484</v>
      </c>
      <c r="P7" s="24"/>
      <c r="Q7" s="25"/>
      <c r="R7" s="26"/>
      <c r="S7" s="24"/>
      <c r="T7" s="24"/>
      <c r="U7" s="30"/>
      <c r="V7" s="30"/>
      <c r="W7" s="22"/>
      <c r="X7" s="30"/>
      <c r="Y7" s="22"/>
      <c r="Z7" s="30"/>
      <c r="AA7" s="22"/>
    </row>
    <row r="8" spans="1:27" s="28" customFormat="1" ht="49.5" customHeight="1" outlineLevel="1">
      <c r="A8" s="21">
        <v>4</v>
      </c>
      <c r="B8" s="32" t="s">
        <v>3</v>
      </c>
      <c r="C8" s="33">
        <v>250</v>
      </c>
      <c r="D8" s="22">
        <v>60</v>
      </c>
      <c r="E8" s="23">
        <f>D8/C8*100</f>
        <v>24</v>
      </c>
      <c r="F8" s="22"/>
      <c r="G8" s="22"/>
      <c r="H8" s="23"/>
      <c r="I8" s="23"/>
      <c r="J8" s="23"/>
      <c r="K8" s="23"/>
      <c r="L8" s="23" t="e">
        <f t="shared" si="0"/>
        <v>#DIV/0!</v>
      </c>
      <c r="M8" s="22">
        <v>1120</v>
      </c>
      <c r="N8" s="22">
        <v>615</v>
      </c>
      <c r="O8" s="23">
        <f t="shared" si="1"/>
        <v>54.91071428571429</v>
      </c>
      <c r="P8" s="25">
        <v>196</v>
      </c>
      <c r="Q8" s="25">
        <v>129</v>
      </c>
      <c r="R8" s="26">
        <f>Q8/P8*100</f>
        <v>65.81632653061224</v>
      </c>
      <c r="S8" s="25">
        <v>25800</v>
      </c>
      <c r="T8" s="25">
        <f>S8/Q8</f>
        <v>200</v>
      </c>
      <c r="U8" s="22"/>
      <c r="V8" s="22"/>
      <c r="W8" s="22"/>
      <c r="X8" s="22"/>
      <c r="Y8" s="22"/>
      <c r="Z8" s="22"/>
      <c r="AA8" s="22"/>
    </row>
    <row r="9" spans="1:27" s="28" customFormat="1" ht="49.5" customHeight="1" outlineLevel="1">
      <c r="A9" s="21">
        <v>5</v>
      </c>
      <c r="B9" s="21" t="s">
        <v>4</v>
      </c>
      <c r="C9" s="22">
        <v>900</v>
      </c>
      <c r="D9" s="22">
        <v>450</v>
      </c>
      <c r="E9" s="23">
        <f aca="true" t="shared" si="2" ref="E9:E18">D9/C9*100</f>
        <v>50</v>
      </c>
      <c r="F9" s="22">
        <v>3000</v>
      </c>
      <c r="G9" s="22">
        <v>3200</v>
      </c>
      <c r="H9" s="23">
        <f>G9/F9*100</f>
        <v>106.66666666666667</v>
      </c>
      <c r="I9" s="23"/>
      <c r="J9" s="23">
        <v>100</v>
      </c>
      <c r="K9" s="23">
        <v>100</v>
      </c>
      <c r="L9" s="23">
        <f t="shared" si="0"/>
        <v>100</v>
      </c>
      <c r="M9" s="22">
        <v>990</v>
      </c>
      <c r="N9" s="22">
        <v>1000</v>
      </c>
      <c r="O9" s="23">
        <f t="shared" si="1"/>
        <v>101.01010101010101</v>
      </c>
      <c r="P9" s="25"/>
      <c r="Q9" s="25"/>
      <c r="R9" s="26"/>
      <c r="S9" s="25"/>
      <c r="T9" s="25"/>
      <c r="U9" s="22"/>
      <c r="V9" s="22"/>
      <c r="W9" s="22"/>
      <c r="X9" s="22"/>
      <c r="Y9" s="22"/>
      <c r="Z9" s="22"/>
      <c r="AA9" s="22"/>
    </row>
    <row r="10" spans="1:27" s="28" customFormat="1" ht="49.5" customHeight="1" outlineLevel="1">
      <c r="A10" s="21">
        <v>6</v>
      </c>
      <c r="B10" s="21" t="s">
        <v>5</v>
      </c>
      <c r="C10" s="22">
        <v>800</v>
      </c>
      <c r="D10" s="22">
        <v>110</v>
      </c>
      <c r="E10" s="23">
        <f t="shared" si="2"/>
        <v>13.750000000000002</v>
      </c>
      <c r="F10" s="22">
        <v>2600</v>
      </c>
      <c r="G10" s="22">
        <v>4336</v>
      </c>
      <c r="H10" s="23">
        <f>G10/F10*100</f>
        <v>166.76923076923075</v>
      </c>
      <c r="I10" s="23"/>
      <c r="J10" s="23">
        <v>50</v>
      </c>
      <c r="K10" s="23">
        <v>47</v>
      </c>
      <c r="L10" s="23">
        <f t="shared" si="0"/>
        <v>94</v>
      </c>
      <c r="M10" s="22">
        <v>1290</v>
      </c>
      <c r="N10" s="22">
        <v>1045</v>
      </c>
      <c r="O10" s="23">
        <f t="shared" si="1"/>
        <v>81.0077519379845</v>
      </c>
      <c r="P10" s="25"/>
      <c r="Q10" s="25"/>
      <c r="R10" s="26"/>
      <c r="S10" s="25"/>
      <c r="T10" s="25"/>
      <c r="U10" s="22">
        <v>50</v>
      </c>
      <c r="V10" s="22">
        <v>10</v>
      </c>
      <c r="W10" s="22">
        <f>V10/U10*100</f>
        <v>20</v>
      </c>
      <c r="X10" s="22">
        <v>10</v>
      </c>
      <c r="Y10" s="22">
        <f>X10/V10*100</f>
        <v>100</v>
      </c>
      <c r="Z10" s="22">
        <v>400</v>
      </c>
      <c r="AA10" s="22">
        <f>Z10/X10</f>
        <v>40</v>
      </c>
    </row>
    <row r="11" spans="1:27" s="28" customFormat="1" ht="49.5" customHeight="1" outlineLevel="1">
      <c r="A11" s="21">
        <v>7</v>
      </c>
      <c r="B11" s="21" t="s">
        <v>6</v>
      </c>
      <c r="C11" s="22">
        <v>250</v>
      </c>
      <c r="D11" s="22">
        <v>160</v>
      </c>
      <c r="E11" s="23">
        <f t="shared" si="2"/>
        <v>64</v>
      </c>
      <c r="F11" s="22">
        <v>1000</v>
      </c>
      <c r="G11" s="22">
        <v>1000</v>
      </c>
      <c r="H11" s="23">
        <f>G11/F11*100</f>
        <v>100</v>
      </c>
      <c r="I11" s="23"/>
      <c r="J11" s="23">
        <v>78</v>
      </c>
      <c r="K11" s="23">
        <v>78</v>
      </c>
      <c r="L11" s="23">
        <f t="shared" si="0"/>
        <v>100</v>
      </c>
      <c r="M11" s="22">
        <v>800</v>
      </c>
      <c r="N11" s="22">
        <v>60</v>
      </c>
      <c r="O11" s="23">
        <f t="shared" si="1"/>
        <v>7.5</v>
      </c>
      <c r="P11" s="25"/>
      <c r="Q11" s="25"/>
      <c r="R11" s="26"/>
      <c r="S11" s="25"/>
      <c r="T11" s="25"/>
      <c r="U11" s="22"/>
      <c r="V11" s="22"/>
      <c r="W11" s="22"/>
      <c r="X11" s="22"/>
      <c r="Y11" s="22"/>
      <c r="Z11" s="22"/>
      <c r="AA11" s="22"/>
    </row>
    <row r="12" spans="1:27" s="28" customFormat="1" ht="49.5" customHeight="1" outlineLevel="1">
      <c r="A12" s="21">
        <v>8</v>
      </c>
      <c r="B12" s="21" t="s">
        <v>7</v>
      </c>
      <c r="C12" s="22">
        <v>500</v>
      </c>
      <c r="D12" s="22">
        <v>122</v>
      </c>
      <c r="E12" s="23">
        <f t="shared" si="2"/>
        <v>24.4</v>
      </c>
      <c r="F12" s="22">
        <v>2200</v>
      </c>
      <c r="G12" s="22">
        <v>2670</v>
      </c>
      <c r="H12" s="23">
        <f>G12/F12*100</f>
        <v>121.36363636363636</v>
      </c>
      <c r="I12" s="23">
        <v>1850</v>
      </c>
      <c r="J12" s="23">
        <v>90</v>
      </c>
      <c r="K12" s="23">
        <v>90</v>
      </c>
      <c r="L12" s="23">
        <f t="shared" si="0"/>
        <v>100</v>
      </c>
      <c r="M12" s="22">
        <v>648</v>
      </c>
      <c r="N12" s="22">
        <v>648</v>
      </c>
      <c r="O12" s="23">
        <f t="shared" si="1"/>
        <v>100</v>
      </c>
      <c r="P12" s="25"/>
      <c r="Q12" s="25"/>
      <c r="R12" s="26"/>
      <c r="S12" s="25"/>
      <c r="T12" s="25"/>
      <c r="U12" s="22"/>
      <c r="V12" s="22"/>
      <c r="W12" s="22"/>
      <c r="X12" s="22"/>
      <c r="Y12" s="22"/>
      <c r="Z12" s="22"/>
      <c r="AA12" s="22"/>
    </row>
    <row r="13" spans="1:27" s="28" customFormat="1" ht="49.5" customHeight="1" outlineLevel="1">
      <c r="A13" s="21">
        <v>9</v>
      </c>
      <c r="B13" s="21" t="s">
        <v>8</v>
      </c>
      <c r="C13" s="22">
        <v>150</v>
      </c>
      <c r="D13" s="22">
        <v>70</v>
      </c>
      <c r="E13" s="23">
        <f t="shared" si="2"/>
        <v>46.666666666666664</v>
      </c>
      <c r="F13" s="22"/>
      <c r="G13" s="22"/>
      <c r="H13" s="23"/>
      <c r="I13" s="23"/>
      <c r="J13" s="23"/>
      <c r="K13" s="23"/>
      <c r="L13" s="23" t="e">
        <f t="shared" si="0"/>
        <v>#DIV/0!</v>
      </c>
      <c r="M13" s="22">
        <v>700</v>
      </c>
      <c r="N13" s="22">
        <v>400</v>
      </c>
      <c r="O13" s="23">
        <f t="shared" si="1"/>
        <v>57.14285714285714</v>
      </c>
      <c r="P13" s="25">
        <v>60</v>
      </c>
      <c r="Q13" s="25">
        <v>54</v>
      </c>
      <c r="R13" s="26">
        <f>Q13/P13*100</f>
        <v>90</v>
      </c>
      <c r="S13" s="25">
        <v>7020</v>
      </c>
      <c r="T13" s="25">
        <f>S13/Q13</f>
        <v>130</v>
      </c>
      <c r="U13" s="22"/>
      <c r="V13" s="22"/>
      <c r="W13" s="22"/>
      <c r="X13" s="22"/>
      <c r="Y13" s="22"/>
      <c r="Z13" s="22"/>
      <c r="AA13" s="22"/>
    </row>
    <row r="14" spans="1:27" s="28" customFormat="1" ht="49.5" customHeight="1" outlineLevel="1">
      <c r="A14" s="21">
        <v>10</v>
      </c>
      <c r="B14" s="21" t="s">
        <v>9</v>
      </c>
      <c r="C14" s="22">
        <v>150</v>
      </c>
      <c r="D14" s="22">
        <v>80</v>
      </c>
      <c r="E14" s="23">
        <f t="shared" si="2"/>
        <v>53.333333333333336</v>
      </c>
      <c r="F14" s="22"/>
      <c r="G14" s="22"/>
      <c r="H14" s="23"/>
      <c r="I14" s="23"/>
      <c r="J14" s="23"/>
      <c r="K14" s="23"/>
      <c r="L14" s="23" t="e">
        <f t="shared" si="0"/>
        <v>#DIV/0!</v>
      </c>
      <c r="M14" s="22">
        <v>740</v>
      </c>
      <c r="N14" s="22">
        <v>535</v>
      </c>
      <c r="O14" s="23">
        <f t="shared" si="1"/>
        <v>72.2972972972973</v>
      </c>
      <c r="P14" s="25">
        <v>25</v>
      </c>
      <c r="Q14" s="25">
        <v>25</v>
      </c>
      <c r="R14" s="26">
        <f>Q14/P14*100</f>
        <v>100</v>
      </c>
      <c r="S14" s="25">
        <v>3250</v>
      </c>
      <c r="T14" s="25">
        <f>S14/Q14</f>
        <v>130</v>
      </c>
      <c r="U14" s="22"/>
      <c r="V14" s="22"/>
      <c r="W14" s="22"/>
      <c r="X14" s="22"/>
      <c r="Y14" s="22"/>
      <c r="Z14" s="22"/>
      <c r="AA14" s="22"/>
    </row>
    <row r="15" spans="1:27" s="28" customFormat="1" ht="49.5" customHeight="1" outlineLevel="1">
      <c r="A15" s="21">
        <v>11</v>
      </c>
      <c r="B15" s="21" t="s">
        <v>10</v>
      </c>
      <c r="C15" s="22">
        <v>300</v>
      </c>
      <c r="D15" s="22">
        <v>120</v>
      </c>
      <c r="E15" s="23">
        <f t="shared" si="2"/>
        <v>40</v>
      </c>
      <c r="F15" s="22">
        <v>1000</v>
      </c>
      <c r="G15" s="22">
        <v>1200</v>
      </c>
      <c r="H15" s="23">
        <f>G15/F15*100</f>
        <v>120</v>
      </c>
      <c r="I15" s="23">
        <v>400</v>
      </c>
      <c r="J15" s="23">
        <v>40</v>
      </c>
      <c r="K15" s="23">
        <v>40</v>
      </c>
      <c r="L15" s="23">
        <f t="shared" si="0"/>
        <v>100</v>
      </c>
      <c r="M15" s="22">
        <v>789</v>
      </c>
      <c r="N15" s="22">
        <v>589</v>
      </c>
      <c r="O15" s="23">
        <f t="shared" si="1"/>
        <v>74.65145754119138</v>
      </c>
      <c r="P15" s="24"/>
      <c r="Q15" s="25"/>
      <c r="R15" s="26"/>
      <c r="S15" s="25"/>
      <c r="T15" s="25"/>
      <c r="U15" s="22"/>
      <c r="V15" s="22"/>
      <c r="W15" s="22"/>
      <c r="X15" s="22"/>
      <c r="Y15" s="22"/>
      <c r="Z15" s="22"/>
      <c r="AA15" s="22"/>
    </row>
    <row r="16" spans="1:27" s="28" customFormat="1" ht="49.5" customHeight="1" outlineLevel="1">
      <c r="A16" s="21">
        <v>12</v>
      </c>
      <c r="B16" s="21" t="s">
        <v>11</v>
      </c>
      <c r="C16" s="22">
        <v>650</v>
      </c>
      <c r="D16" s="22">
        <v>500</v>
      </c>
      <c r="E16" s="23">
        <f t="shared" si="2"/>
        <v>76.92307692307693</v>
      </c>
      <c r="F16" s="22">
        <v>1500</v>
      </c>
      <c r="G16" s="22">
        <v>1600</v>
      </c>
      <c r="H16" s="23">
        <f>G16/F16*100</f>
        <v>106.66666666666667</v>
      </c>
      <c r="I16" s="23"/>
      <c r="J16" s="23">
        <v>60</v>
      </c>
      <c r="K16" s="23">
        <v>50</v>
      </c>
      <c r="L16" s="23">
        <f t="shared" si="0"/>
        <v>83.33333333333334</v>
      </c>
      <c r="M16" s="22">
        <v>740</v>
      </c>
      <c r="N16" s="22">
        <v>530</v>
      </c>
      <c r="O16" s="23">
        <f t="shared" si="1"/>
        <v>71.62162162162163</v>
      </c>
      <c r="P16" s="24"/>
      <c r="Q16" s="25"/>
      <c r="R16" s="26"/>
      <c r="S16" s="25"/>
      <c r="T16" s="25"/>
      <c r="U16" s="22"/>
      <c r="V16" s="22"/>
      <c r="W16" s="22"/>
      <c r="X16" s="22"/>
      <c r="Y16" s="22"/>
      <c r="Z16" s="22"/>
      <c r="AA16" s="22"/>
    </row>
    <row r="17" spans="1:27" s="28" customFormat="1" ht="49.5" customHeight="1" outlineLevel="1">
      <c r="A17" s="21">
        <v>13</v>
      </c>
      <c r="B17" s="21" t="s">
        <v>12</v>
      </c>
      <c r="C17" s="22">
        <v>850</v>
      </c>
      <c r="D17" s="22">
        <v>445</v>
      </c>
      <c r="E17" s="23">
        <f t="shared" si="2"/>
        <v>52.352941176470594</v>
      </c>
      <c r="F17" s="22">
        <v>3800</v>
      </c>
      <c r="G17" s="22">
        <v>4500</v>
      </c>
      <c r="H17" s="23">
        <f>G17/F17*100</f>
        <v>118.42105263157893</v>
      </c>
      <c r="I17" s="23">
        <v>1000</v>
      </c>
      <c r="J17" s="23">
        <v>90</v>
      </c>
      <c r="K17" s="23">
        <v>90</v>
      </c>
      <c r="L17" s="23">
        <f t="shared" si="0"/>
        <v>100</v>
      </c>
      <c r="M17" s="22">
        <v>640</v>
      </c>
      <c r="N17" s="22">
        <v>590</v>
      </c>
      <c r="O17" s="23">
        <f t="shared" si="1"/>
        <v>92.1875</v>
      </c>
      <c r="P17" s="24"/>
      <c r="Q17" s="25"/>
      <c r="R17" s="26"/>
      <c r="S17" s="25"/>
      <c r="T17" s="25"/>
      <c r="U17" s="22"/>
      <c r="V17" s="22"/>
      <c r="W17" s="22"/>
      <c r="X17" s="22"/>
      <c r="Y17" s="22"/>
      <c r="Z17" s="22"/>
      <c r="AA17" s="22"/>
    </row>
    <row r="18" spans="1:27" s="28" customFormat="1" ht="49.5" customHeight="1" outlineLevel="1">
      <c r="A18" s="21">
        <v>14</v>
      </c>
      <c r="B18" s="21" t="s">
        <v>13</v>
      </c>
      <c r="C18" s="22">
        <v>820</v>
      </c>
      <c r="D18" s="22">
        <v>609</v>
      </c>
      <c r="E18" s="23">
        <f t="shared" si="2"/>
        <v>74.26829268292683</v>
      </c>
      <c r="F18" s="22">
        <v>4500</v>
      </c>
      <c r="G18" s="22">
        <v>5288</v>
      </c>
      <c r="H18" s="23">
        <f>G18/F18*100</f>
        <v>117.51111111111112</v>
      </c>
      <c r="I18" s="23">
        <v>1340</v>
      </c>
      <c r="J18" s="23">
        <v>126</v>
      </c>
      <c r="K18" s="23">
        <v>126</v>
      </c>
      <c r="L18" s="23">
        <f t="shared" si="0"/>
        <v>100</v>
      </c>
      <c r="M18" s="22">
        <v>1350</v>
      </c>
      <c r="N18" s="22">
        <v>1180</v>
      </c>
      <c r="O18" s="23">
        <f t="shared" si="1"/>
        <v>87.4074074074074</v>
      </c>
      <c r="P18" s="24"/>
      <c r="Q18" s="25"/>
      <c r="R18" s="26"/>
      <c r="S18" s="25"/>
      <c r="T18" s="25"/>
      <c r="U18" s="22"/>
      <c r="V18" s="22"/>
      <c r="W18" s="22"/>
      <c r="X18" s="22"/>
      <c r="Y18" s="22"/>
      <c r="Z18" s="22"/>
      <c r="AA18" s="22"/>
    </row>
    <row r="19" spans="1:27" s="31" customFormat="1" ht="49.5" customHeight="1">
      <c r="A19" s="21">
        <v>15</v>
      </c>
      <c r="B19" s="21" t="s">
        <v>14</v>
      </c>
      <c r="C19" s="22">
        <v>0</v>
      </c>
      <c r="D19" s="22">
        <v>360</v>
      </c>
      <c r="E19" s="23"/>
      <c r="F19" s="22">
        <v>0</v>
      </c>
      <c r="G19" s="22"/>
      <c r="H19" s="23"/>
      <c r="I19" s="23"/>
      <c r="J19" s="23"/>
      <c r="K19" s="23"/>
      <c r="L19" s="23" t="e">
        <f t="shared" si="0"/>
        <v>#DIV/0!</v>
      </c>
      <c r="M19" s="22">
        <v>300</v>
      </c>
      <c r="N19" s="22"/>
      <c r="O19" s="23">
        <f t="shared" si="1"/>
        <v>0</v>
      </c>
      <c r="P19" s="24"/>
      <c r="Q19" s="25"/>
      <c r="R19" s="26"/>
      <c r="S19" s="25"/>
      <c r="T19" s="25"/>
      <c r="U19" s="30"/>
      <c r="V19" s="30"/>
      <c r="W19" s="22"/>
      <c r="X19" s="30"/>
      <c r="Y19" s="22"/>
      <c r="Z19" s="30"/>
      <c r="AA19" s="22"/>
    </row>
    <row r="20" spans="1:27" s="31" customFormat="1" ht="49.5" customHeight="1">
      <c r="A20" s="21">
        <v>16</v>
      </c>
      <c r="B20" s="21" t="s">
        <v>19</v>
      </c>
      <c r="C20" s="22">
        <v>850</v>
      </c>
      <c r="D20" s="22">
        <v>390</v>
      </c>
      <c r="E20" s="23">
        <f>D20/C20*100</f>
        <v>45.88235294117647</v>
      </c>
      <c r="F20" s="22">
        <v>2500</v>
      </c>
      <c r="G20" s="22">
        <v>2500</v>
      </c>
      <c r="H20" s="23">
        <f>G20/F20*100</f>
        <v>100</v>
      </c>
      <c r="I20" s="23"/>
      <c r="J20" s="23">
        <v>60</v>
      </c>
      <c r="K20" s="23">
        <v>20</v>
      </c>
      <c r="L20" s="23">
        <f t="shared" si="0"/>
        <v>33.33333333333333</v>
      </c>
      <c r="M20" s="22">
        <v>880</v>
      </c>
      <c r="N20" s="22">
        <v>460</v>
      </c>
      <c r="O20" s="23">
        <f t="shared" si="1"/>
        <v>52.27272727272727</v>
      </c>
      <c r="P20" s="24"/>
      <c r="Q20" s="25"/>
      <c r="R20" s="26"/>
      <c r="S20" s="24"/>
      <c r="T20" s="25"/>
      <c r="U20" s="30"/>
      <c r="V20" s="30"/>
      <c r="W20" s="22"/>
      <c r="X20" s="30"/>
      <c r="Y20" s="22"/>
      <c r="Z20" s="30"/>
      <c r="AA20" s="22"/>
    </row>
    <row r="21" spans="1:27" s="31" customFormat="1" ht="49.5" customHeight="1">
      <c r="A21" s="21">
        <v>17</v>
      </c>
      <c r="B21" s="21" t="s">
        <v>23</v>
      </c>
      <c r="C21" s="30"/>
      <c r="D21" s="30"/>
      <c r="E21" s="23"/>
      <c r="F21" s="30"/>
      <c r="G21" s="30"/>
      <c r="H21" s="23"/>
      <c r="I21" s="23"/>
      <c r="J21" s="23"/>
      <c r="K21" s="23"/>
      <c r="L21" s="23" t="e">
        <f t="shared" si="0"/>
        <v>#DIV/0!</v>
      </c>
      <c r="M21" s="22">
        <v>499</v>
      </c>
      <c r="N21" s="22">
        <v>420</v>
      </c>
      <c r="O21" s="23">
        <f t="shared" si="1"/>
        <v>84.16833667334669</v>
      </c>
      <c r="P21" s="24"/>
      <c r="Q21" s="24"/>
      <c r="R21" s="26"/>
      <c r="S21" s="24"/>
      <c r="T21" s="25"/>
      <c r="U21" s="30"/>
      <c r="V21" s="30"/>
      <c r="W21" s="22"/>
      <c r="X21" s="30"/>
      <c r="Y21" s="22"/>
      <c r="Z21" s="30"/>
      <c r="AA21" s="22"/>
    </row>
    <row r="22" spans="1:27" s="31" customFormat="1" ht="49.5" customHeight="1">
      <c r="A22" s="34"/>
      <c r="B22" s="34" t="s">
        <v>18</v>
      </c>
      <c r="C22" s="30">
        <f>SUM(C5:C21)</f>
        <v>8470</v>
      </c>
      <c r="D22" s="30">
        <f>SUM(D5:D21)</f>
        <v>4386</v>
      </c>
      <c r="E22" s="35">
        <f>D22/C22*100</f>
        <v>51.7827626918536</v>
      </c>
      <c r="F22" s="30">
        <f>SUM(F5:F21)</f>
        <v>32100</v>
      </c>
      <c r="G22" s="30">
        <f>SUM(G5:G21)</f>
        <v>36694</v>
      </c>
      <c r="H22" s="35">
        <f>G22/F22*100</f>
        <v>114.31152647975078</v>
      </c>
      <c r="I22" s="35">
        <f>SUM(I5:I21)</f>
        <v>4990</v>
      </c>
      <c r="J22" s="35">
        <f>SUM(J5:J21)</f>
        <v>846</v>
      </c>
      <c r="K22" s="35">
        <f>SUM(K5:K21)</f>
        <v>756</v>
      </c>
      <c r="L22" s="35">
        <f t="shared" si="0"/>
        <v>89.36170212765957</v>
      </c>
      <c r="M22" s="30">
        <f>M5+M6+M7+M8+M9+M10+M11+M12+M13+M14+M15+M16+M17+M18+M19+M20+M21</f>
        <v>16106</v>
      </c>
      <c r="N22" s="30">
        <f>N5+N6+N7+N8+N9+N10+N11+N12+N13+N14+N15+N16+N17+N18+N19+N20+N21</f>
        <v>10074</v>
      </c>
      <c r="O22" s="35">
        <f t="shared" si="1"/>
        <v>62.54811871352292</v>
      </c>
      <c r="P22" s="35">
        <f>SUM(P5:P21)</f>
        <v>281</v>
      </c>
      <c r="Q22" s="35">
        <f>SUM(Q5:Q21)</f>
        <v>208</v>
      </c>
      <c r="R22" s="42">
        <f>Q22/P22*100</f>
        <v>74.02135231316726</v>
      </c>
      <c r="S22" s="35">
        <f>SUM(S5:S21)</f>
        <v>36070</v>
      </c>
      <c r="T22" s="24">
        <f>S22/Q22</f>
        <v>173.41346153846155</v>
      </c>
      <c r="U22" s="30">
        <f>SUM(U6:U21)</f>
        <v>80</v>
      </c>
      <c r="V22" s="30">
        <f>SUM(V6:V21)</f>
        <v>20</v>
      </c>
      <c r="W22" s="30">
        <f>V22/U22*100</f>
        <v>25</v>
      </c>
      <c r="X22" s="30">
        <f>SUM(X6:X21)</f>
        <v>20</v>
      </c>
      <c r="Y22" s="30">
        <f>X22/V22*100</f>
        <v>100</v>
      </c>
      <c r="Z22" s="30">
        <f>SUM(Z6:Z21)</f>
        <v>809</v>
      </c>
      <c r="AA22" s="30">
        <f>Z22/X22</f>
        <v>40.45</v>
      </c>
    </row>
    <row r="23" spans="1:27" s="39" customFormat="1" ht="49.5" customHeight="1" outlineLevel="1">
      <c r="A23" s="36"/>
      <c r="B23" s="37" t="s">
        <v>20</v>
      </c>
      <c r="C23" s="29">
        <v>2100</v>
      </c>
      <c r="D23" s="29">
        <v>3344</v>
      </c>
      <c r="E23" s="23">
        <f>D23/C23*100</f>
        <v>159.23809523809524</v>
      </c>
      <c r="F23" s="29">
        <v>1900</v>
      </c>
      <c r="G23" s="29">
        <v>5000</v>
      </c>
      <c r="H23" s="23">
        <f>G23/F23*100</f>
        <v>263.15789473684214</v>
      </c>
      <c r="I23" s="23"/>
      <c r="J23" s="23">
        <v>108</v>
      </c>
      <c r="K23" s="23">
        <v>108</v>
      </c>
      <c r="L23" s="23">
        <f t="shared" si="0"/>
        <v>100</v>
      </c>
      <c r="M23" s="22">
        <v>5750</v>
      </c>
      <c r="N23" s="22">
        <v>3335</v>
      </c>
      <c r="O23" s="23">
        <f t="shared" si="1"/>
        <v>57.99999999999999</v>
      </c>
      <c r="P23" s="25">
        <v>234</v>
      </c>
      <c r="Q23" s="25">
        <v>191</v>
      </c>
      <c r="R23" s="26">
        <f>Q23/P23*100</f>
        <v>81.62393162393163</v>
      </c>
      <c r="S23" s="25">
        <v>28087</v>
      </c>
      <c r="T23" s="25">
        <f>S23/Q23</f>
        <v>147.0523560209424</v>
      </c>
      <c r="U23" s="38"/>
      <c r="V23" s="38"/>
      <c r="W23" s="22"/>
      <c r="X23" s="38"/>
      <c r="Y23" s="22"/>
      <c r="Z23" s="38"/>
      <c r="AA23" s="22"/>
    </row>
    <row r="24" spans="1:27" s="41" customFormat="1" ht="49.5" customHeight="1" outlineLevel="1">
      <c r="A24" s="34"/>
      <c r="B24" s="40" t="s">
        <v>21</v>
      </c>
      <c r="C24" s="30">
        <f>SUM(C22:C23)</f>
        <v>10570</v>
      </c>
      <c r="D24" s="30">
        <f>SUM(D22:D23)</f>
        <v>7730</v>
      </c>
      <c r="E24" s="35">
        <f>D24/C24*100</f>
        <v>73.13150425733207</v>
      </c>
      <c r="F24" s="30">
        <f>SUM(F22:F23)</f>
        <v>34000</v>
      </c>
      <c r="G24" s="30">
        <f>SUM(G22:G23)</f>
        <v>41694</v>
      </c>
      <c r="H24" s="35">
        <f>G24/F24*100</f>
        <v>122.62941176470588</v>
      </c>
      <c r="I24" s="35">
        <f>SUM(I22:I23)</f>
        <v>4990</v>
      </c>
      <c r="J24" s="35">
        <f>SUM(J22:J23)</f>
        <v>954</v>
      </c>
      <c r="K24" s="35">
        <f>SUM(K22:K23)</f>
        <v>864</v>
      </c>
      <c r="L24" s="35">
        <f t="shared" si="0"/>
        <v>90.56603773584906</v>
      </c>
      <c r="M24" s="30">
        <f>M22+M23</f>
        <v>21856</v>
      </c>
      <c r="N24" s="30">
        <f>SUM(N22:N23)</f>
        <v>13409</v>
      </c>
      <c r="O24" s="35">
        <f t="shared" si="1"/>
        <v>61.35157393850659</v>
      </c>
      <c r="P24" s="35">
        <f>SUM(P22:P23)</f>
        <v>515</v>
      </c>
      <c r="Q24" s="35">
        <f>SUM(Q22:Q23)</f>
        <v>399</v>
      </c>
      <c r="R24" s="42">
        <f>Q24/P24*100</f>
        <v>77.47572815533981</v>
      </c>
      <c r="S24" s="35">
        <f>SUM(S22:S23)</f>
        <v>64157</v>
      </c>
      <c r="T24" s="24">
        <f>S24/Q24</f>
        <v>160.79448621553885</v>
      </c>
      <c r="U24" s="30">
        <f>SUM(U22:U23)</f>
        <v>80</v>
      </c>
      <c r="V24" s="30">
        <f>SUM(V22:V23)</f>
        <v>20</v>
      </c>
      <c r="W24" s="30">
        <f>V24/U24*100</f>
        <v>25</v>
      </c>
      <c r="X24" s="30">
        <f>SUM(X22:X23)</f>
        <v>20</v>
      </c>
      <c r="Y24" s="30">
        <f>X24/V24*100</f>
        <v>100</v>
      </c>
      <c r="Z24" s="30">
        <f>SUM(Z22:Z23)</f>
        <v>809</v>
      </c>
      <c r="AA24" s="30">
        <f>Z24/X24</f>
        <v>40.45</v>
      </c>
    </row>
    <row r="25" spans="2:9" s="8" customFormat="1" ht="46.5" customHeight="1">
      <c r="B25" s="9"/>
      <c r="D25" s="14"/>
      <c r="I25" s="15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U3:W3"/>
    <mergeCell ref="X3:Y3"/>
    <mergeCell ref="Z3:Z4"/>
    <mergeCell ref="AA3:AA4"/>
    <mergeCell ref="U2:AA2"/>
    <mergeCell ref="T3:T4"/>
    <mergeCell ref="A2:A4"/>
    <mergeCell ref="B2:B4"/>
    <mergeCell ref="C3:E3"/>
    <mergeCell ref="F3:H3"/>
    <mergeCell ref="C2:I2"/>
    <mergeCell ref="P2:T2"/>
    <mergeCell ref="C1:T1"/>
    <mergeCell ref="P3:P4"/>
    <mergeCell ref="Q3:Q4"/>
    <mergeCell ref="R3:R4"/>
    <mergeCell ref="S3:S4"/>
    <mergeCell ref="J2:L3"/>
    <mergeCell ref="M2:O3"/>
  </mergeCells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2018-09-13T04:40:28Z</cp:lastPrinted>
  <dcterms:created xsi:type="dcterms:W3CDTF">2001-05-07T11:51:26Z</dcterms:created>
  <dcterms:modified xsi:type="dcterms:W3CDTF">2018-09-18T05:00:53Z</dcterms:modified>
  <cp:category/>
  <cp:version/>
  <cp:contentType/>
  <cp:contentStatus/>
</cp:coreProperties>
</file>