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0395" windowHeight="900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'Свод'!$A$1:$AC$24</definedName>
  </definedNames>
  <calcPr fullCalcOnLoad="1"/>
</workbook>
</file>

<file path=xl/sharedStrings.xml><?xml version="1.0" encoding="utf-8"?>
<sst xmlns="http://schemas.openxmlformats.org/spreadsheetml/2006/main" count="57" uniqueCount="47">
  <si>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</si>
  <si>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</si>
  <si>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</si>
  <si>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</si>
  <si>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</si>
  <si>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</si>
  <si>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</si>
  <si>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</si>
  <si>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</si>
  <si>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</si>
  <si>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</si>
  <si>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</si>
  <si>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</si>
  <si>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</si>
  <si>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</si>
  <si>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</si>
  <si>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</si>
  <si>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</si>
  <si>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</si>
  <si>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</si>
  <si>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</si>
  <si>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</si>
  <si>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</si>
  <si>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</si>
  <si>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</si>
  <si>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</si>
  <si>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 xml:space="preserve">на сено </t>
  </si>
  <si>
    <t>на сенаж</t>
  </si>
  <si>
    <t>на зел. корм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</si>
  <si>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</si>
  <si>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</si>
  <si>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</si>
  <si>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</si>
  <si>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</si>
  <si>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скошено многолетних трав                                                         (2-ой укос)                га</t>
  </si>
  <si>
    <t>Информация о заготовке кормов в сельхозпредприятиях и К(Ф)Х  Яльчикского района  на 24.07.2018 года</t>
  </si>
  <si>
    <t>Скошено зерновых и зернобобовых культур-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</si>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</sst>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48"/>
      <name val="Times New Roman"/>
      <family val="1"/>
    </font>
    <font>
      <b/>
      <sz val="10"/>
      <name val="Arial Cyr"/>
      <family val="0"/>
    </font>
    <font>
      <b/>
      <sz val="36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vertical="center"/>
    </xf>
    <xf numFmtId="0" fontId="34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3"/>
  <sheetViews>
    <sheetView tabSelected="1" view="pageBreakPreview" zoomScale="35" zoomScaleNormal="60" zoomScaleSheetLayoutView="35" workbookViewId="0" topLeftCell="A1">
      <pane xSplit="2" ySplit="4" topLeftCell="G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 outlineLevelRow="1"/>
  <cols>
    <col min="1" max="1" width="11.75390625" style="1" customWidth="1"/>
    <col min="2" max="2" width="52.125" style="4" customWidth="1"/>
    <col min="3" max="3" width="23.75390625" style="1" customWidth="1"/>
    <col min="4" max="4" width="18.625" style="1" customWidth="1"/>
    <col min="5" max="5" width="21.375" style="1" customWidth="1"/>
    <col min="6" max="6" width="19.00390625" style="1" customWidth="1"/>
    <col min="7" max="7" width="20.625" style="1" customWidth="1"/>
    <col min="8" max="8" width="21.375" style="1" customWidth="1"/>
    <col min="9" max="9" width="34.00390625" style="8" customWidth="1"/>
    <col min="10" max="10" width="22.625" style="1" customWidth="1"/>
    <col min="11" max="11" width="19.75390625" style="1" customWidth="1"/>
    <col min="12" max="12" width="18.625" style="1" customWidth="1"/>
    <col min="13" max="13" width="23.75390625" style="1" customWidth="1"/>
    <col min="14" max="14" width="20.625" style="1" customWidth="1"/>
    <col min="15" max="15" width="21.625" style="1" customWidth="1"/>
    <col min="16" max="16" width="21.375" style="1" customWidth="1"/>
    <col min="17" max="17" width="19.25390625" style="1" customWidth="1"/>
    <col min="18" max="18" width="19.00390625" style="1" customWidth="1"/>
    <col min="19" max="19" width="18.875" style="1" customWidth="1"/>
    <col min="20" max="20" width="19.75390625" style="1" customWidth="1"/>
    <col min="21" max="21" width="20.625" style="1" customWidth="1"/>
    <col min="22" max="22" width="14.00390625" style="1" customWidth="1"/>
    <col min="23" max="23" width="13.25390625" style="1" customWidth="1"/>
    <col min="24" max="24" width="16.125" style="1" customWidth="1"/>
    <col min="25" max="26" width="12.00390625" style="1" customWidth="1"/>
    <col min="27" max="27" width="13.25390625" style="1" customWidth="1"/>
    <col min="28" max="28" width="16.00390625" style="1" customWidth="1"/>
    <col min="29" max="29" width="13.625" style="1" customWidth="1"/>
    <col min="30" max="16384" width="9.125" style="1" customWidth="1"/>
  </cols>
  <sheetData>
    <row r="1" spans="2:27" s="2" customFormat="1" ht="130.5" customHeight="1">
      <c r="B1" s="5"/>
      <c r="C1" s="41" t="s">
        <v>35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9" s="3" customFormat="1" ht="139.5" customHeight="1">
      <c r="A2" s="56" t="s">
        <v>15</v>
      </c>
      <c r="B2" s="58" t="s">
        <v>22</v>
      </c>
      <c r="C2" s="45" t="s">
        <v>33</v>
      </c>
      <c r="D2" s="47"/>
      <c r="E2" s="47"/>
      <c r="F2" s="47"/>
      <c r="G2" s="47"/>
      <c r="H2" s="47"/>
      <c r="I2" s="50" t="s">
        <v>34</v>
      </c>
      <c r="J2" s="60" t="s">
        <v>29</v>
      </c>
      <c r="K2" s="61"/>
      <c r="L2" s="61"/>
      <c r="M2" s="61"/>
      <c r="N2" s="61"/>
      <c r="O2" s="62"/>
      <c r="P2" s="37" t="s">
        <v>32</v>
      </c>
      <c r="Q2" s="38"/>
      <c r="R2" s="38"/>
      <c r="S2" s="60" t="s">
        <v>36</v>
      </c>
      <c r="T2" s="64"/>
      <c r="U2" s="64"/>
      <c r="V2" s="64"/>
      <c r="W2" s="64"/>
      <c r="X2" s="64"/>
      <c r="Y2" s="64"/>
      <c r="Z2" s="64"/>
      <c r="AA2" s="64"/>
      <c r="AB2" s="64"/>
      <c r="AC2" s="65"/>
    </row>
    <row r="3" spans="1:29" s="3" customFormat="1" ht="73.5" customHeight="1">
      <c r="A3" s="56"/>
      <c r="B3" s="58"/>
      <c r="C3" s="48" t="s">
        <v>16</v>
      </c>
      <c r="D3" s="48" t="s">
        <v>24</v>
      </c>
      <c r="E3" s="48" t="s">
        <v>25</v>
      </c>
      <c r="F3" s="53"/>
      <c r="G3" s="54"/>
      <c r="H3" s="55"/>
      <c r="I3" s="51"/>
      <c r="J3" s="45" t="s">
        <v>30</v>
      </c>
      <c r="K3" s="46"/>
      <c r="L3" s="46"/>
      <c r="M3" s="45" t="s">
        <v>31</v>
      </c>
      <c r="N3" s="46"/>
      <c r="O3" s="46"/>
      <c r="P3" s="39"/>
      <c r="Q3" s="40"/>
      <c r="R3" s="40"/>
      <c r="S3" s="48" t="s">
        <v>16</v>
      </c>
      <c r="T3" s="48" t="s">
        <v>24</v>
      </c>
      <c r="U3" s="48" t="s">
        <v>37</v>
      </c>
      <c r="V3" s="60" t="s">
        <v>38</v>
      </c>
      <c r="W3" s="64"/>
      <c r="X3" s="64"/>
      <c r="Y3" s="64"/>
      <c r="Z3" s="64"/>
      <c r="AA3" s="64"/>
      <c r="AB3" s="64"/>
      <c r="AC3" s="65"/>
    </row>
    <row r="4" spans="1:29" s="3" customFormat="1" ht="200.25" customHeight="1">
      <c r="A4" s="57"/>
      <c r="B4" s="59"/>
      <c r="C4" s="49"/>
      <c r="D4" s="49"/>
      <c r="E4" s="49"/>
      <c r="F4" s="13" t="s">
        <v>26</v>
      </c>
      <c r="G4" s="13" t="s">
        <v>27</v>
      </c>
      <c r="H4" s="13" t="s">
        <v>28</v>
      </c>
      <c r="I4" s="52"/>
      <c r="J4" s="17" t="s">
        <v>16</v>
      </c>
      <c r="K4" s="17" t="s">
        <v>17</v>
      </c>
      <c r="L4" s="13" t="s">
        <v>25</v>
      </c>
      <c r="M4" s="13" t="s">
        <v>16</v>
      </c>
      <c r="N4" s="17" t="s">
        <v>17</v>
      </c>
      <c r="O4" s="18" t="s">
        <v>25</v>
      </c>
      <c r="P4" s="13" t="s">
        <v>16</v>
      </c>
      <c r="Q4" s="17" t="s">
        <v>17</v>
      </c>
      <c r="R4" s="18" t="s">
        <v>25</v>
      </c>
      <c r="S4" s="66"/>
      <c r="T4" s="66"/>
      <c r="U4" s="66"/>
      <c r="V4" s="67" t="s">
        <v>39</v>
      </c>
      <c r="W4" s="68" t="s">
        <v>40</v>
      </c>
      <c r="X4" s="69" t="s">
        <v>41</v>
      </c>
      <c r="Y4" s="67" t="s">
        <v>42</v>
      </c>
      <c r="Z4" s="67" t="s">
        <v>43</v>
      </c>
      <c r="AA4" s="67" t="s">
        <v>44</v>
      </c>
      <c r="AB4" s="69" t="s">
        <v>45</v>
      </c>
      <c r="AC4" s="69" t="s">
        <v>46</v>
      </c>
    </row>
    <row r="5" spans="1:29" s="35" customFormat="1" ht="49.5" customHeight="1" outlineLevel="1">
      <c r="A5" s="23">
        <v>1</v>
      </c>
      <c r="B5" s="24" t="s">
        <v>0</v>
      </c>
      <c r="C5" s="25">
        <v>1621</v>
      </c>
      <c r="D5" s="25">
        <f>F5+G5+H5</f>
        <v>1416</v>
      </c>
      <c r="E5" s="26">
        <f>D5/C5*100</f>
        <v>87.35348550277607</v>
      </c>
      <c r="F5" s="25"/>
      <c r="G5" s="25">
        <v>1416</v>
      </c>
      <c r="H5" s="25"/>
      <c r="I5" s="25"/>
      <c r="J5" s="25">
        <v>850</v>
      </c>
      <c r="K5" s="25">
        <v>390</v>
      </c>
      <c r="L5" s="26">
        <f>K5/J5*100</f>
        <v>45.88235294117647</v>
      </c>
      <c r="M5" s="25">
        <v>6000</v>
      </c>
      <c r="N5" s="25">
        <v>4600</v>
      </c>
      <c r="O5" s="26">
        <f>N5/M5*100</f>
        <v>76.66666666666667</v>
      </c>
      <c r="P5" s="25">
        <v>1000</v>
      </c>
      <c r="Q5" s="25">
        <v>700</v>
      </c>
      <c r="R5" s="26">
        <f>Q5/P5*100</f>
        <v>70</v>
      </c>
      <c r="S5" s="25"/>
      <c r="T5" s="25">
        <f>V5+W5+X5+Y5+Z5+AA5+AB5+AC5</f>
        <v>18</v>
      </c>
      <c r="U5" s="26" t="e">
        <f>T5/S5*100</f>
        <v>#DIV/0!</v>
      </c>
      <c r="V5" s="70"/>
      <c r="W5" s="70"/>
      <c r="X5" s="70"/>
      <c r="Y5" s="70"/>
      <c r="Z5" s="70"/>
      <c r="AA5" s="70"/>
      <c r="AB5" s="70">
        <v>18</v>
      </c>
      <c r="AC5" s="70"/>
    </row>
    <row r="6" spans="1:29" s="35" customFormat="1" ht="49.5" customHeight="1" outlineLevel="1">
      <c r="A6" s="23">
        <v>2</v>
      </c>
      <c r="B6" s="24" t="s">
        <v>1</v>
      </c>
      <c r="C6" s="25">
        <v>31</v>
      </c>
      <c r="D6" s="25">
        <f aca="true" t="shared" si="0" ref="D6:D21">F6+G6+H6</f>
        <v>31</v>
      </c>
      <c r="E6" s="26">
        <f aca="true" t="shared" si="1" ref="E6:E24">D6/C6*100</f>
        <v>100</v>
      </c>
      <c r="F6" s="25"/>
      <c r="G6" s="25">
        <v>31</v>
      </c>
      <c r="H6" s="25"/>
      <c r="I6" s="25">
        <v>40</v>
      </c>
      <c r="J6" s="25">
        <v>700</v>
      </c>
      <c r="K6" s="25"/>
      <c r="L6" s="26">
        <f>K6/J6*100</f>
        <v>0</v>
      </c>
      <c r="M6" s="25">
        <v>2000</v>
      </c>
      <c r="N6" s="25">
        <v>2200</v>
      </c>
      <c r="O6" s="26">
        <f aca="true" t="shared" si="2" ref="O6:O24">N6/M6*100</f>
        <v>110.00000000000001</v>
      </c>
      <c r="P6" s="25">
        <v>400</v>
      </c>
      <c r="Q6" s="25">
        <v>130</v>
      </c>
      <c r="R6" s="26">
        <f aca="true" t="shared" si="3" ref="R6:R24">Q6/P6*100</f>
        <v>32.5</v>
      </c>
      <c r="S6" s="25"/>
      <c r="T6" s="25">
        <f aca="true" t="shared" si="4" ref="T6:T22">V6+W6+X6+Y6+Z6+AA6+AB6+AC6</f>
        <v>40</v>
      </c>
      <c r="U6" s="26" t="e">
        <f>T6/S6*100</f>
        <v>#DIV/0!</v>
      </c>
      <c r="V6" s="70"/>
      <c r="W6" s="70"/>
      <c r="X6" s="70">
        <v>40</v>
      </c>
      <c r="Y6" s="70"/>
      <c r="Z6" s="70"/>
      <c r="AA6" s="70"/>
      <c r="AB6" s="70"/>
      <c r="AC6" s="70"/>
    </row>
    <row r="7" spans="1:29" s="36" customFormat="1" ht="49.5" customHeight="1" outlineLevel="1">
      <c r="A7" s="23">
        <v>3</v>
      </c>
      <c r="B7" s="24" t="s">
        <v>2</v>
      </c>
      <c r="C7" s="25">
        <v>176</v>
      </c>
      <c r="D7" s="25">
        <f t="shared" si="0"/>
        <v>176</v>
      </c>
      <c r="E7" s="26">
        <f t="shared" si="1"/>
        <v>100</v>
      </c>
      <c r="F7" s="25"/>
      <c r="G7" s="25">
        <v>176</v>
      </c>
      <c r="H7" s="25"/>
      <c r="I7" s="25">
        <v>0</v>
      </c>
      <c r="J7" s="25">
        <v>450</v>
      </c>
      <c r="K7" s="25">
        <v>400</v>
      </c>
      <c r="L7" s="26">
        <f>K7/J7*100</f>
        <v>88.88888888888889</v>
      </c>
      <c r="M7" s="25">
        <v>2000</v>
      </c>
      <c r="N7" s="25">
        <v>2100</v>
      </c>
      <c r="O7" s="26">
        <f t="shared" si="2"/>
        <v>105</v>
      </c>
      <c r="P7" s="63">
        <v>220</v>
      </c>
      <c r="Q7" s="63">
        <v>50</v>
      </c>
      <c r="R7" s="26">
        <f t="shared" si="3"/>
        <v>22.727272727272727</v>
      </c>
      <c r="S7" s="25"/>
      <c r="T7" s="25">
        <f t="shared" si="4"/>
        <v>0</v>
      </c>
      <c r="U7" s="26" t="e">
        <f>T7/S7*100</f>
        <v>#DIV/0!</v>
      </c>
      <c r="V7" s="72"/>
      <c r="W7" s="72"/>
      <c r="X7" s="72"/>
      <c r="Y7" s="72"/>
      <c r="Z7" s="72"/>
      <c r="AA7" s="72"/>
      <c r="AB7" s="72"/>
      <c r="AC7" s="72"/>
    </row>
    <row r="8" spans="1:29" s="12" customFormat="1" ht="49.5" customHeight="1" outlineLevel="1">
      <c r="A8" s="23">
        <v>4</v>
      </c>
      <c r="B8" s="27" t="s">
        <v>3</v>
      </c>
      <c r="C8" s="25">
        <v>0</v>
      </c>
      <c r="D8" s="25">
        <f t="shared" si="0"/>
        <v>0</v>
      </c>
      <c r="E8" s="26">
        <v>0</v>
      </c>
      <c r="F8" s="25"/>
      <c r="G8" s="25"/>
      <c r="H8" s="25"/>
      <c r="I8" s="25"/>
      <c r="J8" s="28">
        <v>250</v>
      </c>
      <c r="K8" s="25">
        <v>60</v>
      </c>
      <c r="L8" s="26"/>
      <c r="M8" s="25"/>
      <c r="N8" s="25"/>
      <c r="O8" s="26"/>
      <c r="P8" s="25">
        <v>170</v>
      </c>
      <c r="Q8" s="25">
        <v>50</v>
      </c>
      <c r="R8" s="26">
        <f t="shared" si="3"/>
        <v>29.411764705882355</v>
      </c>
      <c r="S8" s="28"/>
      <c r="T8" s="25">
        <f t="shared" si="4"/>
        <v>0</v>
      </c>
      <c r="U8" s="26"/>
      <c r="V8" s="70"/>
      <c r="W8" s="70"/>
      <c r="X8" s="70"/>
      <c r="Y8" s="70"/>
      <c r="Z8" s="70"/>
      <c r="AA8" s="70"/>
      <c r="AB8" s="70"/>
      <c r="AC8" s="70"/>
    </row>
    <row r="9" spans="1:29" s="35" customFormat="1" ht="49.5" customHeight="1" outlineLevel="1">
      <c r="A9" s="23">
        <v>5</v>
      </c>
      <c r="B9" s="24" t="s">
        <v>4</v>
      </c>
      <c r="C9" s="25">
        <v>129</v>
      </c>
      <c r="D9" s="25">
        <f t="shared" si="0"/>
        <v>60</v>
      </c>
      <c r="E9" s="26">
        <f t="shared" si="1"/>
        <v>46.51162790697674</v>
      </c>
      <c r="F9" s="25"/>
      <c r="G9" s="25">
        <v>60</v>
      </c>
      <c r="H9" s="25"/>
      <c r="I9" s="25">
        <v>0</v>
      </c>
      <c r="J9" s="25">
        <v>900</v>
      </c>
      <c r="K9" s="25">
        <v>450</v>
      </c>
      <c r="L9" s="26">
        <f aca="true" t="shared" si="5" ref="L9:L18">K9/J9*100</f>
        <v>50</v>
      </c>
      <c r="M9" s="25">
        <v>3000</v>
      </c>
      <c r="N9" s="25">
        <v>1000</v>
      </c>
      <c r="O9" s="26">
        <f t="shared" si="2"/>
        <v>33.33333333333333</v>
      </c>
      <c r="P9" s="25">
        <v>450</v>
      </c>
      <c r="Q9" s="25">
        <v>350</v>
      </c>
      <c r="R9" s="26">
        <f t="shared" si="3"/>
        <v>77.77777777777779</v>
      </c>
      <c r="S9" s="25"/>
      <c r="T9" s="25">
        <f t="shared" si="4"/>
        <v>0</v>
      </c>
      <c r="U9" s="26" t="e">
        <f aca="true" t="shared" si="6" ref="U9:U18">T9/S9*100</f>
        <v>#DIV/0!</v>
      </c>
      <c r="V9" s="70"/>
      <c r="W9" s="70"/>
      <c r="X9" s="70"/>
      <c r="Y9" s="70"/>
      <c r="Z9" s="70"/>
      <c r="AA9" s="70"/>
      <c r="AB9" s="70"/>
      <c r="AC9" s="70"/>
    </row>
    <row r="10" spans="1:29" s="35" customFormat="1" ht="49.5" customHeight="1" outlineLevel="1">
      <c r="A10" s="23">
        <v>6</v>
      </c>
      <c r="B10" s="24" t="s">
        <v>5</v>
      </c>
      <c r="C10" s="25">
        <v>176</v>
      </c>
      <c r="D10" s="25">
        <f t="shared" si="0"/>
        <v>176</v>
      </c>
      <c r="E10" s="26">
        <f t="shared" si="1"/>
        <v>100</v>
      </c>
      <c r="F10" s="25"/>
      <c r="G10" s="25">
        <v>176</v>
      </c>
      <c r="H10" s="25"/>
      <c r="I10" s="25">
        <v>100</v>
      </c>
      <c r="J10" s="25">
        <v>800</v>
      </c>
      <c r="K10" s="25">
        <v>100</v>
      </c>
      <c r="L10" s="26">
        <f t="shared" si="5"/>
        <v>12.5</v>
      </c>
      <c r="M10" s="25">
        <v>2600</v>
      </c>
      <c r="N10" s="25">
        <v>4000</v>
      </c>
      <c r="O10" s="26">
        <f t="shared" si="2"/>
        <v>153.84615384615387</v>
      </c>
      <c r="P10" s="25">
        <v>600</v>
      </c>
      <c r="Q10" s="25">
        <v>200</v>
      </c>
      <c r="R10" s="26">
        <f t="shared" si="3"/>
        <v>33.33333333333333</v>
      </c>
      <c r="S10" s="25"/>
      <c r="T10" s="25">
        <f t="shared" si="4"/>
        <v>80</v>
      </c>
      <c r="U10" s="26" t="e">
        <f t="shared" si="6"/>
        <v>#DIV/0!</v>
      </c>
      <c r="V10" s="70"/>
      <c r="W10" s="70"/>
      <c r="X10" s="70">
        <v>80</v>
      </c>
      <c r="Y10" s="70"/>
      <c r="Z10" s="70"/>
      <c r="AA10" s="70"/>
      <c r="AB10" s="70"/>
      <c r="AC10" s="70"/>
    </row>
    <row r="11" spans="1:29" s="12" customFormat="1" ht="49.5" customHeight="1" outlineLevel="1">
      <c r="A11" s="23">
        <v>7</v>
      </c>
      <c r="B11" s="24" t="s">
        <v>6</v>
      </c>
      <c r="C11" s="25">
        <v>105</v>
      </c>
      <c r="D11" s="25">
        <f t="shared" si="0"/>
        <v>0</v>
      </c>
      <c r="E11" s="26">
        <f t="shared" si="1"/>
        <v>0</v>
      </c>
      <c r="F11" s="25"/>
      <c r="G11" s="25"/>
      <c r="H11" s="25"/>
      <c r="I11" s="25"/>
      <c r="J11" s="25">
        <v>250</v>
      </c>
      <c r="K11" s="25">
        <v>120</v>
      </c>
      <c r="L11" s="26">
        <f t="shared" si="5"/>
        <v>48</v>
      </c>
      <c r="M11" s="25">
        <v>1000</v>
      </c>
      <c r="N11" s="25">
        <v>1000</v>
      </c>
      <c r="O11" s="26">
        <f t="shared" si="2"/>
        <v>100</v>
      </c>
      <c r="P11" s="25">
        <v>200</v>
      </c>
      <c r="Q11" s="25">
        <v>100</v>
      </c>
      <c r="R11" s="26">
        <f t="shared" si="3"/>
        <v>50</v>
      </c>
      <c r="S11" s="25"/>
      <c r="T11" s="25">
        <f t="shared" si="4"/>
        <v>0</v>
      </c>
      <c r="U11" s="26" t="e">
        <f t="shared" si="6"/>
        <v>#DIV/0!</v>
      </c>
      <c r="V11" s="70"/>
      <c r="W11" s="70"/>
      <c r="X11" s="70"/>
      <c r="Y11" s="70"/>
      <c r="Z11" s="70"/>
      <c r="AA11" s="70"/>
      <c r="AB11" s="70"/>
      <c r="AC11" s="70"/>
    </row>
    <row r="12" spans="1:29" s="35" customFormat="1" ht="49.5" customHeight="1" outlineLevel="1">
      <c r="A12" s="23">
        <v>8</v>
      </c>
      <c r="B12" s="24" t="s">
        <v>7</v>
      </c>
      <c r="C12" s="25">
        <v>89</v>
      </c>
      <c r="D12" s="25">
        <f t="shared" si="0"/>
        <v>89</v>
      </c>
      <c r="E12" s="26">
        <f t="shared" si="1"/>
        <v>100</v>
      </c>
      <c r="F12" s="25"/>
      <c r="G12" s="25">
        <v>89</v>
      </c>
      <c r="H12" s="25"/>
      <c r="I12" s="25">
        <v>0</v>
      </c>
      <c r="J12" s="25">
        <v>500</v>
      </c>
      <c r="K12" s="25">
        <v>82</v>
      </c>
      <c r="L12" s="26">
        <f t="shared" si="5"/>
        <v>16.400000000000002</v>
      </c>
      <c r="M12" s="25">
        <v>2200</v>
      </c>
      <c r="N12" s="25">
        <v>2670</v>
      </c>
      <c r="O12" s="26">
        <f t="shared" si="2"/>
        <v>121.36363636363636</v>
      </c>
      <c r="P12" s="25">
        <v>120</v>
      </c>
      <c r="Q12" s="25">
        <v>90</v>
      </c>
      <c r="R12" s="26">
        <f t="shared" si="3"/>
        <v>75</v>
      </c>
      <c r="S12" s="25"/>
      <c r="T12" s="25">
        <f t="shared" si="4"/>
        <v>65</v>
      </c>
      <c r="U12" s="26" t="e">
        <f t="shared" si="6"/>
        <v>#DIV/0!</v>
      </c>
      <c r="V12" s="70"/>
      <c r="W12" s="70"/>
      <c r="X12" s="70">
        <v>65</v>
      </c>
      <c r="Y12" s="70"/>
      <c r="Z12" s="70"/>
      <c r="AA12" s="70"/>
      <c r="AB12" s="70"/>
      <c r="AC12" s="70"/>
    </row>
    <row r="13" spans="1:29" s="35" customFormat="1" ht="49.5" customHeight="1" outlineLevel="1">
      <c r="A13" s="23">
        <v>9</v>
      </c>
      <c r="B13" s="24" t="s">
        <v>8</v>
      </c>
      <c r="C13" s="25">
        <v>0</v>
      </c>
      <c r="D13" s="25">
        <f t="shared" si="0"/>
        <v>0</v>
      </c>
      <c r="E13" s="26">
        <v>0</v>
      </c>
      <c r="F13" s="25"/>
      <c r="G13" s="25"/>
      <c r="H13" s="25"/>
      <c r="I13" s="25">
        <v>0</v>
      </c>
      <c r="J13" s="25">
        <v>150</v>
      </c>
      <c r="K13" s="25">
        <v>70</v>
      </c>
      <c r="L13" s="26">
        <f t="shared" si="5"/>
        <v>46.666666666666664</v>
      </c>
      <c r="M13" s="25"/>
      <c r="N13" s="25"/>
      <c r="O13" s="26"/>
      <c r="P13" s="25">
        <v>200</v>
      </c>
      <c r="Q13" s="25">
        <v>200</v>
      </c>
      <c r="R13" s="26">
        <f t="shared" si="3"/>
        <v>100</v>
      </c>
      <c r="S13" s="25"/>
      <c r="T13" s="25">
        <f t="shared" si="4"/>
        <v>0</v>
      </c>
      <c r="U13" s="26" t="e">
        <f t="shared" si="6"/>
        <v>#DIV/0!</v>
      </c>
      <c r="V13" s="70"/>
      <c r="W13" s="70"/>
      <c r="X13" s="70"/>
      <c r="Y13" s="70"/>
      <c r="Z13" s="70"/>
      <c r="AA13" s="70"/>
      <c r="AB13" s="70"/>
      <c r="AC13" s="70"/>
    </row>
    <row r="14" spans="1:29" s="35" customFormat="1" ht="49.5" customHeight="1" outlineLevel="1">
      <c r="A14" s="23">
        <v>10</v>
      </c>
      <c r="B14" s="24" t="s">
        <v>9</v>
      </c>
      <c r="C14" s="25">
        <v>20</v>
      </c>
      <c r="D14" s="25">
        <f t="shared" si="0"/>
        <v>20</v>
      </c>
      <c r="E14" s="26">
        <f t="shared" si="1"/>
        <v>100</v>
      </c>
      <c r="F14" s="25">
        <v>20</v>
      </c>
      <c r="G14" s="25"/>
      <c r="H14" s="25"/>
      <c r="I14" s="25">
        <v>0</v>
      </c>
      <c r="J14" s="25">
        <v>150</v>
      </c>
      <c r="K14" s="25">
        <v>80</v>
      </c>
      <c r="L14" s="26">
        <f t="shared" si="5"/>
        <v>53.333333333333336</v>
      </c>
      <c r="M14" s="25"/>
      <c r="N14" s="25"/>
      <c r="O14" s="26"/>
      <c r="P14" s="25">
        <v>200</v>
      </c>
      <c r="Q14" s="25">
        <v>150</v>
      </c>
      <c r="R14" s="26">
        <f t="shared" si="3"/>
        <v>75</v>
      </c>
      <c r="S14" s="25"/>
      <c r="T14" s="25">
        <f t="shared" si="4"/>
        <v>0</v>
      </c>
      <c r="U14" s="26" t="e">
        <f t="shared" si="6"/>
        <v>#DIV/0!</v>
      </c>
      <c r="V14" s="70"/>
      <c r="W14" s="70"/>
      <c r="X14" s="70"/>
      <c r="Y14" s="70"/>
      <c r="Z14" s="70"/>
      <c r="AA14" s="70"/>
      <c r="AB14" s="70"/>
      <c r="AC14" s="70"/>
    </row>
    <row r="15" spans="1:29" s="35" customFormat="1" ht="49.5" customHeight="1" outlineLevel="1">
      <c r="A15" s="23">
        <v>11</v>
      </c>
      <c r="B15" s="24" t="s">
        <v>10</v>
      </c>
      <c r="C15" s="25">
        <v>34</v>
      </c>
      <c r="D15" s="25">
        <f t="shared" si="0"/>
        <v>34</v>
      </c>
      <c r="E15" s="26">
        <f t="shared" si="1"/>
        <v>100</v>
      </c>
      <c r="F15" s="25"/>
      <c r="G15" s="25">
        <v>34</v>
      </c>
      <c r="H15" s="25"/>
      <c r="I15" s="25">
        <v>0</v>
      </c>
      <c r="J15" s="25">
        <v>300</v>
      </c>
      <c r="K15" s="25">
        <v>120</v>
      </c>
      <c r="L15" s="26">
        <f t="shared" si="5"/>
        <v>40</v>
      </c>
      <c r="M15" s="25">
        <v>1000</v>
      </c>
      <c r="N15" s="25">
        <v>1200</v>
      </c>
      <c r="O15" s="26">
        <f t="shared" si="2"/>
        <v>120</v>
      </c>
      <c r="P15" s="25">
        <v>60</v>
      </c>
      <c r="Q15" s="25">
        <v>60</v>
      </c>
      <c r="R15" s="26">
        <f t="shared" si="3"/>
        <v>100</v>
      </c>
      <c r="S15" s="25"/>
      <c r="T15" s="25">
        <f t="shared" si="4"/>
        <v>0</v>
      </c>
      <c r="U15" s="26" t="e">
        <f t="shared" si="6"/>
        <v>#DIV/0!</v>
      </c>
      <c r="V15" s="70"/>
      <c r="W15" s="70"/>
      <c r="X15" s="70"/>
      <c r="Y15" s="70"/>
      <c r="Z15" s="70"/>
      <c r="AA15" s="70"/>
      <c r="AB15" s="70"/>
      <c r="AC15" s="70"/>
    </row>
    <row r="16" spans="1:29" s="35" customFormat="1" ht="49.5" customHeight="1" outlineLevel="1">
      <c r="A16" s="23">
        <v>12</v>
      </c>
      <c r="B16" s="24" t="s">
        <v>11</v>
      </c>
      <c r="C16" s="25">
        <v>156</v>
      </c>
      <c r="D16" s="25">
        <f t="shared" si="0"/>
        <v>156</v>
      </c>
      <c r="E16" s="26">
        <f t="shared" si="1"/>
        <v>100</v>
      </c>
      <c r="F16" s="25"/>
      <c r="G16" s="25">
        <v>156</v>
      </c>
      <c r="H16" s="25"/>
      <c r="I16" s="25">
        <v>80</v>
      </c>
      <c r="J16" s="25">
        <v>650</v>
      </c>
      <c r="K16" s="25">
        <v>217</v>
      </c>
      <c r="L16" s="26">
        <f t="shared" si="5"/>
        <v>33.38461538461539</v>
      </c>
      <c r="M16" s="25">
        <v>1500</v>
      </c>
      <c r="N16" s="25">
        <v>1600</v>
      </c>
      <c r="O16" s="26">
        <f t="shared" si="2"/>
        <v>106.66666666666667</v>
      </c>
      <c r="P16" s="25">
        <v>240</v>
      </c>
      <c r="Q16" s="25">
        <v>120</v>
      </c>
      <c r="R16" s="26">
        <f t="shared" si="3"/>
        <v>50</v>
      </c>
      <c r="S16" s="25"/>
      <c r="T16" s="25">
        <f t="shared" si="4"/>
        <v>0</v>
      </c>
      <c r="U16" s="26" t="e">
        <f t="shared" si="6"/>
        <v>#DIV/0!</v>
      </c>
      <c r="V16" s="70"/>
      <c r="W16" s="70"/>
      <c r="X16" s="70"/>
      <c r="Y16" s="70"/>
      <c r="Z16" s="70"/>
      <c r="AA16" s="70"/>
      <c r="AB16" s="70"/>
      <c r="AC16" s="70"/>
    </row>
    <row r="17" spans="1:29" s="35" customFormat="1" ht="49.5" customHeight="1" outlineLevel="1">
      <c r="A17" s="23">
        <v>13</v>
      </c>
      <c r="B17" s="24" t="s">
        <v>12</v>
      </c>
      <c r="C17" s="25">
        <v>186</v>
      </c>
      <c r="D17" s="25">
        <f t="shared" si="0"/>
        <v>186</v>
      </c>
      <c r="E17" s="26">
        <f t="shared" si="1"/>
        <v>100</v>
      </c>
      <c r="F17" s="25"/>
      <c r="G17" s="25">
        <v>186</v>
      </c>
      <c r="H17" s="25"/>
      <c r="I17" s="25">
        <v>0</v>
      </c>
      <c r="J17" s="25">
        <v>850</v>
      </c>
      <c r="K17" s="25">
        <v>300</v>
      </c>
      <c r="L17" s="26">
        <f t="shared" si="5"/>
        <v>35.294117647058826</v>
      </c>
      <c r="M17" s="25">
        <v>3800</v>
      </c>
      <c r="N17" s="25">
        <v>4400</v>
      </c>
      <c r="O17" s="26">
        <f t="shared" si="2"/>
        <v>115.78947368421053</v>
      </c>
      <c r="P17" s="25">
        <v>250</v>
      </c>
      <c r="Q17" s="25">
        <v>70</v>
      </c>
      <c r="R17" s="26">
        <f t="shared" si="3"/>
        <v>28.000000000000004</v>
      </c>
      <c r="S17" s="25"/>
      <c r="T17" s="25">
        <f t="shared" si="4"/>
        <v>50</v>
      </c>
      <c r="U17" s="26" t="e">
        <f t="shared" si="6"/>
        <v>#DIV/0!</v>
      </c>
      <c r="V17" s="70"/>
      <c r="W17" s="70"/>
      <c r="X17" s="70">
        <v>50</v>
      </c>
      <c r="Y17" s="70"/>
      <c r="Z17" s="70"/>
      <c r="AA17" s="70"/>
      <c r="AB17" s="70"/>
      <c r="AC17" s="70"/>
    </row>
    <row r="18" spans="1:29" s="35" customFormat="1" ht="49.5" customHeight="1" outlineLevel="1">
      <c r="A18" s="23">
        <v>14</v>
      </c>
      <c r="B18" s="24" t="s">
        <v>13</v>
      </c>
      <c r="C18" s="25">
        <v>294</v>
      </c>
      <c r="D18" s="25">
        <f t="shared" si="0"/>
        <v>294</v>
      </c>
      <c r="E18" s="26">
        <f t="shared" si="1"/>
        <v>100</v>
      </c>
      <c r="F18" s="25"/>
      <c r="G18" s="25">
        <v>294</v>
      </c>
      <c r="H18" s="25"/>
      <c r="I18" s="25">
        <v>140</v>
      </c>
      <c r="J18" s="25">
        <v>820</v>
      </c>
      <c r="K18" s="25">
        <v>559</v>
      </c>
      <c r="L18" s="26">
        <f t="shared" si="5"/>
        <v>68.17073170731707</v>
      </c>
      <c r="M18" s="25">
        <v>4500</v>
      </c>
      <c r="N18" s="25">
        <v>5288</v>
      </c>
      <c r="O18" s="26">
        <f t="shared" si="2"/>
        <v>117.51111111111112</v>
      </c>
      <c r="P18" s="25">
        <v>600</v>
      </c>
      <c r="Q18" s="25">
        <v>180</v>
      </c>
      <c r="R18" s="26">
        <f t="shared" si="3"/>
        <v>30</v>
      </c>
      <c r="S18" s="25"/>
      <c r="T18" s="25">
        <f t="shared" si="4"/>
        <v>0</v>
      </c>
      <c r="U18" s="26" t="e">
        <f t="shared" si="6"/>
        <v>#DIV/0!</v>
      </c>
      <c r="V18" s="70"/>
      <c r="W18" s="70"/>
      <c r="X18" s="70"/>
      <c r="Y18" s="70"/>
      <c r="Z18" s="70"/>
      <c r="AA18" s="70"/>
      <c r="AB18" s="70"/>
      <c r="AC18" s="70"/>
    </row>
    <row r="19" spans="1:29" s="36" customFormat="1" ht="49.5" customHeight="1">
      <c r="A19" s="23">
        <v>15</v>
      </c>
      <c r="B19" s="24" t="s">
        <v>14</v>
      </c>
      <c r="C19" s="25">
        <v>0</v>
      </c>
      <c r="D19" s="25">
        <f t="shared" si="0"/>
        <v>0</v>
      </c>
      <c r="E19" s="26">
        <v>0</v>
      </c>
      <c r="F19" s="25"/>
      <c r="G19" s="25"/>
      <c r="H19" s="25"/>
      <c r="I19" s="25"/>
      <c r="J19" s="25">
        <v>0</v>
      </c>
      <c r="K19" s="25">
        <v>360</v>
      </c>
      <c r="L19" s="26"/>
      <c r="M19" s="25">
        <v>0</v>
      </c>
      <c r="N19" s="25"/>
      <c r="O19" s="26"/>
      <c r="P19" s="25"/>
      <c r="Q19" s="25"/>
      <c r="R19" s="26"/>
      <c r="S19" s="25"/>
      <c r="T19" s="25">
        <f t="shared" si="4"/>
        <v>0</v>
      </c>
      <c r="U19" s="26"/>
      <c r="V19" s="72"/>
      <c r="W19" s="72"/>
      <c r="X19" s="72"/>
      <c r="Y19" s="72"/>
      <c r="Z19" s="72"/>
      <c r="AA19" s="72"/>
      <c r="AB19" s="72"/>
      <c r="AC19" s="72"/>
    </row>
    <row r="20" spans="1:29" s="10" customFormat="1" ht="49.5" customHeight="1">
      <c r="A20" s="23">
        <v>16</v>
      </c>
      <c r="B20" s="24" t="s">
        <v>19</v>
      </c>
      <c r="C20" s="25">
        <v>175</v>
      </c>
      <c r="D20" s="25">
        <f t="shared" si="0"/>
        <v>0</v>
      </c>
      <c r="E20" s="26">
        <f t="shared" si="1"/>
        <v>0</v>
      </c>
      <c r="F20" s="25"/>
      <c r="G20" s="25"/>
      <c r="H20" s="25"/>
      <c r="I20" s="25"/>
      <c r="J20" s="25">
        <v>850</v>
      </c>
      <c r="K20" s="25">
        <v>390</v>
      </c>
      <c r="L20" s="26">
        <f>K20/J20*100</f>
        <v>45.88235294117647</v>
      </c>
      <c r="M20" s="25">
        <v>2500</v>
      </c>
      <c r="N20" s="25">
        <v>1500</v>
      </c>
      <c r="O20" s="26">
        <f t="shared" si="2"/>
        <v>60</v>
      </c>
      <c r="P20" s="25">
        <v>300</v>
      </c>
      <c r="Q20" s="25">
        <v>160</v>
      </c>
      <c r="R20" s="26">
        <f t="shared" si="3"/>
        <v>53.333333333333336</v>
      </c>
      <c r="S20" s="25"/>
      <c r="T20" s="25">
        <f t="shared" si="4"/>
        <v>0</v>
      </c>
      <c r="U20" s="26" t="e">
        <f>T20/S20*100</f>
        <v>#DIV/0!</v>
      </c>
      <c r="V20" s="72"/>
      <c r="W20" s="72"/>
      <c r="X20" s="72"/>
      <c r="Y20" s="72"/>
      <c r="Z20" s="72"/>
      <c r="AA20" s="72"/>
      <c r="AB20" s="72"/>
      <c r="AC20" s="72"/>
    </row>
    <row r="21" spans="1:29" s="10" customFormat="1" ht="49.5" customHeight="1">
      <c r="A21" s="23">
        <v>17</v>
      </c>
      <c r="B21" s="24" t="s">
        <v>23</v>
      </c>
      <c r="C21" s="25">
        <v>0</v>
      </c>
      <c r="D21" s="25">
        <f t="shared" si="0"/>
        <v>0</v>
      </c>
      <c r="E21" s="26"/>
      <c r="F21" s="25"/>
      <c r="G21" s="25"/>
      <c r="H21" s="25"/>
      <c r="I21" s="25"/>
      <c r="J21" s="32"/>
      <c r="K21" s="32"/>
      <c r="L21" s="26"/>
      <c r="M21" s="32"/>
      <c r="N21" s="32"/>
      <c r="O21" s="26"/>
      <c r="P21" s="32">
        <v>660</v>
      </c>
      <c r="Q21" s="32">
        <v>600</v>
      </c>
      <c r="R21" s="26">
        <f t="shared" si="3"/>
        <v>90.9090909090909</v>
      </c>
      <c r="S21" s="32"/>
      <c r="T21" s="25">
        <f t="shared" si="4"/>
        <v>0</v>
      </c>
      <c r="U21" s="26"/>
      <c r="V21" s="72"/>
      <c r="W21" s="72"/>
      <c r="X21" s="72"/>
      <c r="Y21" s="72"/>
      <c r="Z21" s="72"/>
      <c r="AA21" s="72"/>
      <c r="AB21" s="72"/>
      <c r="AC21" s="72"/>
    </row>
    <row r="22" spans="1:29" s="10" customFormat="1" ht="49.5" customHeight="1">
      <c r="A22" s="33"/>
      <c r="B22" s="34" t="s">
        <v>18</v>
      </c>
      <c r="C22" s="32">
        <f>SUM(C5:C21)</f>
        <v>3192</v>
      </c>
      <c r="D22" s="25">
        <f aca="true" t="shared" si="7" ref="D11:D22">F22+G22+H22</f>
        <v>2638</v>
      </c>
      <c r="E22" s="26">
        <f t="shared" si="1"/>
        <v>82.64411027568921</v>
      </c>
      <c r="F22" s="32">
        <f aca="true" t="shared" si="8" ref="F22:K22">SUM(F5:F21)</f>
        <v>20</v>
      </c>
      <c r="G22" s="32">
        <f t="shared" si="8"/>
        <v>2618</v>
      </c>
      <c r="H22" s="32">
        <f t="shared" si="8"/>
        <v>0</v>
      </c>
      <c r="I22" s="32">
        <f t="shared" si="8"/>
        <v>360</v>
      </c>
      <c r="J22" s="32">
        <f t="shared" si="8"/>
        <v>8470</v>
      </c>
      <c r="K22" s="32">
        <f t="shared" si="8"/>
        <v>3698</v>
      </c>
      <c r="L22" s="26">
        <f>K22/J22*100</f>
        <v>43.65997638724912</v>
      </c>
      <c r="M22" s="32">
        <f>SUM(M5:M21)</f>
        <v>32100</v>
      </c>
      <c r="N22" s="32">
        <f>SUM(N5:N21)</f>
        <v>31558</v>
      </c>
      <c r="O22" s="26">
        <f t="shared" si="2"/>
        <v>98.31152647975078</v>
      </c>
      <c r="P22" s="32">
        <f>SUM(P5:P21)</f>
        <v>5670</v>
      </c>
      <c r="Q22" s="32">
        <f>SUM(Q5:Q21)</f>
        <v>3210</v>
      </c>
      <c r="R22" s="26">
        <f t="shared" si="3"/>
        <v>56.613756613756614</v>
      </c>
      <c r="S22" s="32">
        <f>S5+S6+S7+S8+S9+S10+S11+S12+S13+S14+S15+S16+S17+S18+S19+S20+S21</f>
        <v>0</v>
      </c>
      <c r="T22" s="25">
        <f>T5+T6+T7+T8+T9+T10+T11+T12+T13+T14+T15+T16+T17+T18+T19+T20+T21</f>
        <v>253</v>
      </c>
      <c r="U22" s="25" t="e">
        <f aca="true" t="shared" si="9" ref="U22:AC22">U5+U6+U7+U8+U9+U10+U11+U12+U13+U14+U15+U16+U17+U18+U19+U20+U21</f>
        <v>#DIV/0!</v>
      </c>
      <c r="V22" s="25">
        <f t="shared" si="9"/>
        <v>0</v>
      </c>
      <c r="W22" s="25">
        <f t="shared" si="9"/>
        <v>0</v>
      </c>
      <c r="X22" s="25">
        <f t="shared" si="9"/>
        <v>235</v>
      </c>
      <c r="Y22" s="25">
        <f t="shared" si="9"/>
        <v>0</v>
      </c>
      <c r="Z22" s="25">
        <f t="shared" si="9"/>
        <v>0</v>
      </c>
      <c r="AA22" s="25">
        <f t="shared" si="9"/>
        <v>0</v>
      </c>
      <c r="AB22" s="25">
        <f t="shared" si="9"/>
        <v>18</v>
      </c>
      <c r="AC22" s="25">
        <f t="shared" si="9"/>
        <v>0</v>
      </c>
    </row>
    <row r="23" spans="1:29" s="11" customFormat="1" ht="49.5" customHeight="1" outlineLevel="1">
      <c r="A23" s="29"/>
      <c r="B23" s="30" t="s">
        <v>20</v>
      </c>
      <c r="C23" s="25">
        <v>766.74</v>
      </c>
      <c r="D23" s="25">
        <v>741</v>
      </c>
      <c r="E23" s="26">
        <f t="shared" si="1"/>
        <v>96.64292980671414</v>
      </c>
      <c r="F23" s="25">
        <v>126</v>
      </c>
      <c r="G23" s="25"/>
      <c r="H23" s="25">
        <v>565</v>
      </c>
      <c r="I23" s="25"/>
      <c r="J23" s="31">
        <v>2100</v>
      </c>
      <c r="K23" s="31">
        <v>2808</v>
      </c>
      <c r="L23" s="26">
        <f>K23/J23*100</f>
        <v>133.71428571428572</v>
      </c>
      <c r="M23" s="31">
        <v>1900</v>
      </c>
      <c r="N23" s="31">
        <v>4000</v>
      </c>
      <c r="O23" s="26">
        <f t="shared" si="2"/>
        <v>210.52631578947367</v>
      </c>
      <c r="P23" s="32">
        <v>1231</v>
      </c>
      <c r="Q23" s="32">
        <v>628</v>
      </c>
      <c r="R23" s="26">
        <f t="shared" si="3"/>
        <v>51.015434606011375</v>
      </c>
      <c r="S23" s="31"/>
      <c r="T23" s="31"/>
      <c r="U23" s="26" t="e">
        <f>T23/S23*100</f>
        <v>#DIV/0!</v>
      </c>
      <c r="V23" s="71"/>
      <c r="W23" s="71"/>
      <c r="X23" s="71"/>
      <c r="Y23" s="71"/>
      <c r="Z23" s="71"/>
      <c r="AA23" s="71"/>
      <c r="AB23" s="71"/>
      <c r="AC23" s="71"/>
    </row>
    <row r="24" spans="1:29" s="14" customFormat="1" ht="49.5" customHeight="1" outlineLevel="1">
      <c r="A24" s="20"/>
      <c r="B24" s="22" t="s">
        <v>21</v>
      </c>
      <c r="C24" s="21">
        <f>SUM(C22:C23)</f>
        <v>3958.74</v>
      </c>
      <c r="D24" s="25">
        <f>F24+G24+H24</f>
        <v>3329</v>
      </c>
      <c r="E24" s="19">
        <f t="shared" si="1"/>
        <v>84.0924132425974</v>
      </c>
      <c r="F24" s="21">
        <f>SUM(F22:F23)</f>
        <v>146</v>
      </c>
      <c r="G24" s="21">
        <f>SUM(G22:G23)</f>
        <v>2618</v>
      </c>
      <c r="H24" s="21">
        <f>SUM(H22:H23)</f>
        <v>565</v>
      </c>
      <c r="I24" s="32">
        <f>I22+I23</f>
        <v>360</v>
      </c>
      <c r="J24" s="21">
        <f>SUM(J22:J23)</f>
        <v>10570</v>
      </c>
      <c r="K24" s="21">
        <f>SUM(K22:K23)</f>
        <v>6506</v>
      </c>
      <c r="L24" s="19">
        <f>K24/J24*100</f>
        <v>61.551561021759696</v>
      </c>
      <c r="M24" s="21">
        <f>SUM(M22:M23)</f>
        <v>34000</v>
      </c>
      <c r="N24" s="21">
        <f>SUM(N22:N23)</f>
        <v>35558</v>
      </c>
      <c r="O24" s="19">
        <f t="shared" si="2"/>
        <v>104.58235294117645</v>
      </c>
      <c r="P24" s="21">
        <f>SUM(P22:P23)</f>
        <v>6901</v>
      </c>
      <c r="Q24" s="21">
        <f>SUM(Q22:Q23)</f>
        <v>3838</v>
      </c>
      <c r="R24" s="19">
        <f t="shared" si="3"/>
        <v>55.61512824228373</v>
      </c>
      <c r="S24" s="21">
        <f>S22+S23</f>
        <v>0</v>
      </c>
      <c r="T24" s="21">
        <f>T22+T23</f>
        <v>253</v>
      </c>
      <c r="U24" s="21" t="e">
        <f aca="true" t="shared" si="10" ref="U24:AC24">U22+U23</f>
        <v>#DIV/0!</v>
      </c>
      <c r="V24" s="21">
        <f t="shared" si="10"/>
        <v>0</v>
      </c>
      <c r="W24" s="21">
        <f t="shared" si="10"/>
        <v>0</v>
      </c>
      <c r="X24" s="21">
        <f t="shared" si="10"/>
        <v>235</v>
      </c>
      <c r="Y24" s="21">
        <f t="shared" si="10"/>
        <v>0</v>
      </c>
      <c r="Z24" s="21">
        <f t="shared" si="10"/>
        <v>0</v>
      </c>
      <c r="AA24" s="21">
        <f t="shared" si="10"/>
        <v>0</v>
      </c>
      <c r="AB24" s="21">
        <f t="shared" si="10"/>
        <v>18</v>
      </c>
      <c r="AC24" s="21">
        <f t="shared" si="10"/>
        <v>0</v>
      </c>
    </row>
    <row r="25" spans="2:9" s="15" customFormat="1" ht="46.5" customHeight="1">
      <c r="B25" s="16"/>
      <c r="I25" s="16"/>
    </row>
    <row r="26" ht="16.5">
      <c r="B26" s="8"/>
    </row>
    <row r="27" spans="1:2" ht="30.75">
      <c r="A27" s="7"/>
      <c r="B27" s="9"/>
    </row>
    <row r="28" spans="1:2" ht="30.75">
      <c r="A28" s="7"/>
      <c r="B28" s="9"/>
    </row>
    <row r="29" spans="1:2" ht="30.75">
      <c r="A29" s="7"/>
      <c r="B29" s="9"/>
    </row>
    <row r="30" spans="1:2" ht="30.75">
      <c r="A30" s="7"/>
      <c r="B30" s="6"/>
    </row>
    <row r="31" spans="1:2" ht="30.75">
      <c r="A31" s="7"/>
      <c r="B31" s="6"/>
    </row>
    <row r="32" spans="1:2" ht="30.75">
      <c r="A32" s="7"/>
      <c r="B32" s="6"/>
    </row>
    <row r="33" spans="1:2" ht="30.75">
      <c r="A33" s="7"/>
      <c r="B33" s="6"/>
    </row>
    <row r="34" spans="1:2" ht="30.75">
      <c r="A34" s="7"/>
      <c r="B34" s="6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spans="1:2" ht="30.75">
      <c r="A38" s="7"/>
      <c r="B38" s="6"/>
    </row>
    <row r="39" spans="1:2" ht="30.75">
      <c r="A39" s="7"/>
      <c r="B39" s="6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E3:E4"/>
    <mergeCell ref="F3:H3"/>
    <mergeCell ref="A2:A4"/>
    <mergeCell ref="B2:B4"/>
    <mergeCell ref="J2:O2"/>
    <mergeCell ref="S2:AC2"/>
    <mergeCell ref="S3:S4"/>
    <mergeCell ref="T3:T4"/>
    <mergeCell ref="U3:U4"/>
    <mergeCell ref="V3:AC3"/>
    <mergeCell ref="P2:R3"/>
    <mergeCell ref="C1:O1"/>
    <mergeCell ref="Q1:AA1"/>
    <mergeCell ref="J3:L3"/>
    <mergeCell ref="M3:O3"/>
    <mergeCell ref="C2:H2"/>
    <mergeCell ref="C3:C4"/>
    <mergeCell ref="I2:I4"/>
    <mergeCell ref="D3:D4"/>
  </mergeCells>
  <printOptions horizontalCentered="1" verticalCentered="1"/>
  <pageMargins left="0" right="0" top="0" bottom="0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2018-07-24T04:57:35Z</cp:lastPrinted>
  <dcterms:created xsi:type="dcterms:W3CDTF">2001-05-07T11:51:26Z</dcterms:created>
  <dcterms:modified xsi:type="dcterms:W3CDTF">2018-07-24T04:59:18Z</dcterms:modified>
  <cp:category/>
  <cp:version/>
  <cp:contentType/>
  <cp:contentStatus/>
</cp:coreProperties>
</file>