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0" windowWidth="1548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Patient Of Dr.OGen</author>
  </authors>
  <commentList>
    <comment ref="X17" authorId="0">
      <text>
        <r>
          <rPr>
            <b/>
            <sz val="8"/>
            <rFont val="Tahoma"/>
            <family val="0"/>
          </rPr>
          <t>Patient Of Dr.OGen: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<sst xmlns="http://schemas.openxmlformats.org/spreadsheetml/2006/main" count="238" uniqueCount="100">
  <si>
    <t xml:space="preserve">    Хозяйства</t>
  </si>
  <si>
    <t xml:space="preserve">    Прогресс</t>
  </si>
  <si>
    <t xml:space="preserve">    им.К.Маркса</t>
  </si>
  <si>
    <t xml:space="preserve">    Авангард</t>
  </si>
  <si>
    <t xml:space="preserve">    им.Ленина</t>
  </si>
  <si>
    <t xml:space="preserve">    Труд</t>
  </si>
  <si>
    <t xml:space="preserve">    Дружба</t>
  </si>
  <si>
    <t xml:space="preserve">    Восход</t>
  </si>
  <si>
    <t xml:space="preserve">    Мир</t>
  </si>
  <si>
    <t xml:space="preserve">    Свобода</t>
  </si>
  <si>
    <t xml:space="preserve">    Колос</t>
  </si>
  <si>
    <t xml:space="preserve">    Сатурн</t>
  </si>
  <si>
    <t xml:space="preserve">    Нива </t>
  </si>
  <si>
    <t xml:space="preserve">    Заря</t>
  </si>
  <si>
    <t xml:space="preserve">    Искра</t>
  </si>
  <si>
    <t xml:space="preserve">    Рассвет</t>
  </si>
  <si>
    <t xml:space="preserve">    Була</t>
  </si>
  <si>
    <t xml:space="preserve">    Марс</t>
  </si>
  <si>
    <t xml:space="preserve">    Комбайн</t>
  </si>
  <si>
    <t xml:space="preserve">    Кушка</t>
  </si>
  <si>
    <t xml:space="preserve">    Знамя </t>
  </si>
  <si>
    <t xml:space="preserve">    По  району</t>
  </si>
  <si>
    <t xml:space="preserve">    Родник</t>
  </si>
  <si>
    <t xml:space="preserve"> план</t>
  </si>
  <si>
    <t xml:space="preserve">   Яманчуринский</t>
  </si>
  <si>
    <t xml:space="preserve">    Мечта</t>
  </si>
  <si>
    <t xml:space="preserve">    Урожай</t>
  </si>
  <si>
    <t xml:space="preserve">    Надежда</t>
  </si>
  <si>
    <t xml:space="preserve">    Звезда</t>
  </si>
  <si>
    <t xml:space="preserve">    Андреева</t>
  </si>
  <si>
    <t xml:space="preserve">          </t>
  </si>
  <si>
    <t xml:space="preserve"> </t>
  </si>
  <si>
    <t>факт</t>
  </si>
  <si>
    <t>ячмень</t>
  </si>
  <si>
    <t xml:space="preserve">  %</t>
  </si>
  <si>
    <t>га</t>
  </si>
  <si>
    <t>овес</t>
  </si>
  <si>
    <t>-</t>
  </si>
  <si>
    <t>%</t>
  </si>
  <si>
    <t>вика</t>
  </si>
  <si>
    <t>план</t>
  </si>
  <si>
    <t>Посев</t>
  </si>
  <si>
    <t>озимых</t>
  </si>
  <si>
    <t xml:space="preserve">             </t>
  </si>
  <si>
    <t xml:space="preserve">зябь </t>
  </si>
  <si>
    <t>Мн.травы</t>
  </si>
  <si>
    <t xml:space="preserve">                                 П О Д К О Р М К А</t>
  </si>
  <si>
    <t>озимые</t>
  </si>
  <si>
    <t>Протрав-</t>
  </si>
  <si>
    <t>мян, тн</t>
  </si>
  <si>
    <t xml:space="preserve"> тн</t>
  </si>
  <si>
    <t xml:space="preserve">  всего</t>
  </si>
  <si>
    <t>Яровиз.</t>
  </si>
  <si>
    <t xml:space="preserve">  </t>
  </si>
  <si>
    <t>ние мн.</t>
  </si>
  <si>
    <t>трав, га</t>
  </si>
  <si>
    <t>бобы,</t>
  </si>
  <si>
    <t xml:space="preserve">                                         Боронование, га</t>
  </si>
  <si>
    <t>мн.травы</t>
  </si>
  <si>
    <t xml:space="preserve">  зябь</t>
  </si>
  <si>
    <t>Высад</t>
  </si>
  <si>
    <t xml:space="preserve">         </t>
  </si>
  <si>
    <t>семен.</t>
  </si>
  <si>
    <t>к/св.,га</t>
  </si>
  <si>
    <t>лив. се-</t>
  </si>
  <si>
    <t xml:space="preserve"> в  том   числе</t>
  </si>
  <si>
    <t>горох</t>
  </si>
  <si>
    <t xml:space="preserve"> яров.</t>
  </si>
  <si>
    <t>пшен.</t>
  </si>
  <si>
    <t xml:space="preserve"> Культивация  зяби, га</t>
  </si>
  <si>
    <t xml:space="preserve">                                                             Информация о сельскохозяйственных работах в хозяйствах </t>
  </si>
  <si>
    <t xml:space="preserve"> Посев</t>
  </si>
  <si>
    <t>ки, га</t>
  </si>
  <si>
    <t xml:space="preserve"> овощей,</t>
  </si>
  <si>
    <t>чернуш-</t>
  </si>
  <si>
    <t xml:space="preserve">                                                             района  на  07.05.2004г.</t>
  </si>
  <si>
    <t>мн.трав</t>
  </si>
  <si>
    <t>Прика-</t>
  </si>
  <si>
    <t>тыван.</t>
  </si>
  <si>
    <t xml:space="preserve"> Довсхо-</t>
  </si>
  <si>
    <t>дов.бор.</t>
  </si>
  <si>
    <t xml:space="preserve">      Посев  зерновых - </t>
  </si>
  <si>
    <t xml:space="preserve">           всего, га</t>
  </si>
  <si>
    <t xml:space="preserve">  Посев</t>
  </si>
  <si>
    <t xml:space="preserve">лук       </t>
  </si>
  <si>
    <t>морковь</t>
  </si>
  <si>
    <t xml:space="preserve">             свеклы,  га</t>
  </si>
  <si>
    <t xml:space="preserve">    Посев  кормовой</t>
  </si>
  <si>
    <t xml:space="preserve">           </t>
  </si>
  <si>
    <t xml:space="preserve">    Посев сахарной </t>
  </si>
  <si>
    <t xml:space="preserve">        свеклы,  га</t>
  </si>
  <si>
    <t>карт.</t>
  </si>
  <si>
    <t xml:space="preserve">факт  </t>
  </si>
  <si>
    <t>Высад.</t>
  </si>
  <si>
    <t>сем.ов.</t>
  </si>
  <si>
    <t xml:space="preserve">          трав,  га</t>
  </si>
  <si>
    <t>Посев  однолетних</t>
  </si>
  <si>
    <t>Дискова</t>
  </si>
  <si>
    <t>к-р,га</t>
  </si>
  <si>
    <t xml:space="preserve">        Погибло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</si>
</sst>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7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2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4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85725</xdr:rowOff>
    </xdr:from>
    <xdr:ext cx="123825" cy="228600"/>
    <xdr:sp>
      <xdr:nvSpPr>
        <xdr:cNvPr id="1" name="TextBox 60"/>
        <xdr:cNvSpPr txBox="1">
          <a:spLocks noChangeArrowheads="1"/>
        </xdr:cNvSpPr>
      </xdr:nvSpPr>
      <xdr:spPr>
        <a:xfrm>
          <a:off x="1638300" y="24193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85725</xdr:rowOff>
    </xdr:from>
    <xdr:ext cx="123825" cy="228600"/>
    <xdr:sp>
      <xdr:nvSpPr>
        <xdr:cNvPr id="2" name="TextBox 61"/>
        <xdr:cNvSpPr txBox="1">
          <a:spLocks noChangeArrowheads="1"/>
        </xdr:cNvSpPr>
      </xdr:nvSpPr>
      <xdr:spPr>
        <a:xfrm>
          <a:off x="1638300" y="24193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85725</xdr:rowOff>
    </xdr:from>
    <xdr:ext cx="123825" cy="228600"/>
    <xdr:sp>
      <xdr:nvSpPr>
        <xdr:cNvPr id="3" name="TextBox 62"/>
        <xdr:cNvSpPr txBox="1">
          <a:spLocks noChangeArrowheads="1"/>
        </xdr:cNvSpPr>
      </xdr:nvSpPr>
      <xdr:spPr>
        <a:xfrm>
          <a:off x="1638300" y="24193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13</xdr:row>
      <xdr:rowOff>85725</xdr:rowOff>
    </xdr:from>
    <xdr:ext cx="114300" cy="228600"/>
    <xdr:sp>
      <xdr:nvSpPr>
        <xdr:cNvPr id="1" name="TextBox 110"/>
        <xdr:cNvSpPr txBox="1">
          <a:spLocks noChangeArrowheads="1"/>
        </xdr:cNvSpPr>
      </xdr:nvSpPr>
      <xdr:spPr>
        <a:xfrm>
          <a:off x="5476875" y="2219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85725</xdr:rowOff>
    </xdr:from>
    <xdr:ext cx="114300" cy="228600"/>
    <xdr:sp>
      <xdr:nvSpPr>
        <xdr:cNvPr id="2" name="TextBox 111"/>
        <xdr:cNvSpPr txBox="1">
          <a:spLocks noChangeArrowheads="1"/>
        </xdr:cNvSpPr>
      </xdr:nvSpPr>
      <xdr:spPr>
        <a:xfrm>
          <a:off x="5476875" y="2219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85725</xdr:rowOff>
    </xdr:from>
    <xdr:ext cx="114300" cy="228600"/>
    <xdr:sp>
      <xdr:nvSpPr>
        <xdr:cNvPr id="3" name="TextBox 112"/>
        <xdr:cNvSpPr txBox="1">
          <a:spLocks noChangeArrowheads="1"/>
        </xdr:cNvSpPr>
      </xdr:nvSpPr>
      <xdr:spPr>
        <a:xfrm>
          <a:off x="5476875" y="2219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75" zoomScaleNormal="75" workbookViewId="0" topLeftCell="B1">
      <selection activeCell="N14" sqref="N14:N15"/>
    </sheetView>
  </sheetViews>
  <sheetFormatPr defaultColWidth="9.00390625" defaultRowHeight="12.75"/>
  <cols>
    <col min="1" max="1" width="21.375" style="0" customWidth="1"/>
    <col min="2" max="2" width="0.12890625" style="0" customWidth="1"/>
    <col min="3" max="3" width="7.625" style="0" customWidth="1"/>
    <col min="4" max="4" width="6.375" style="0" customWidth="1"/>
    <col min="5" max="5" width="6.75390625" style="0" customWidth="1"/>
    <col min="6" max="6" width="7.625" style="0" customWidth="1"/>
    <col min="7" max="7" width="6.875" style="0" customWidth="1"/>
    <col min="8" max="8" width="6.625" style="0" customWidth="1"/>
    <col min="9" max="9" width="7.625" style="0" customWidth="1"/>
    <col min="10" max="10" width="7.125" style="0" customWidth="1"/>
    <col min="11" max="11" width="7.625" style="0" customWidth="1"/>
    <col min="12" max="12" width="7.00390625" style="0" customWidth="1"/>
    <col min="13" max="13" width="8.00390625" style="0" customWidth="1"/>
    <col min="14" max="14" width="8.125" style="0" customWidth="1"/>
    <col min="15" max="16" width="7.125" style="0" customWidth="1"/>
    <col min="17" max="17" width="6.25390625" style="0" customWidth="1"/>
    <col min="18" max="18" width="6.75390625" style="0" customWidth="1"/>
    <col min="19" max="19" width="6.00390625" style="0" customWidth="1"/>
  </cols>
  <sheetData>
    <row r="1" spans="1:2" ht="15.75">
      <c r="A1" s="7" t="s">
        <v>70</v>
      </c>
      <c r="B1" s="7"/>
    </row>
    <row r="2" spans="1:3" ht="15">
      <c r="A2" s="4"/>
      <c r="B2" s="4"/>
      <c r="C2" t="s">
        <v>75</v>
      </c>
    </row>
    <row r="3" spans="1:2" ht="15">
      <c r="A3" s="4"/>
      <c r="B3" s="4"/>
    </row>
    <row r="4" spans="1:19" ht="15">
      <c r="A4" s="44"/>
      <c r="B4" s="9"/>
      <c r="C4" s="39"/>
      <c r="D4" s="46"/>
      <c r="E4" s="46" t="s">
        <v>46</v>
      </c>
      <c r="F4" s="46"/>
      <c r="G4" s="46"/>
      <c r="H4" s="46"/>
      <c r="I4" s="46"/>
      <c r="J4" s="46"/>
      <c r="K4" s="46"/>
      <c r="L4" s="32" t="s">
        <v>52</v>
      </c>
      <c r="M4" s="49" t="s">
        <v>48</v>
      </c>
      <c r="N4" s="87" t="s">
        <v>97</v>
      </c>
      <c r="O4" s="27" t="s">
        <v>60</v>
      </c>
      <c r="P4" s="49" t="s">
        <v>93</v>
      </c>
      <c r="Q4" s="81" t="s">
        <v>96</v>
      </c>
      <c r="R4" s="82"/>
      <c r="S4" s="83"/>
    </row>
    <row r="5" spans="1:19" ht="15">
      <c r="A5" s="45"/>
      <c r="B5" s="4"/>
      <c r="C5" s="39"/>
      <c r="D5" s="46" t="s">
        <v>47</v>
      </c>
      <c r="E5" s="31"/>
      <c r="F5" s="20"/>
      <c r="G5" s="33" t="s">
        <v>44</v>
      </c>
      <c r="H5" s="31"/>
      <c r="I5" s="20"/>
      <c r="J5" s="38" t="s">
        <v>45</v>
      </c>
      <c r="K5" s="38"/>
      <c r="L5" s="22" t="s">
        <v>91</v>
      </c>
      <c r="M5" s="55" t="s">
        <v>64</v>
      </c>
      <c r="N5" s="88" t="s">
        <v>54</v>
      </c>
      <c r="O5" s="28" t="s">
        <v>62</v>
      </c>
      <c r="P5" s="80" t="s">
        <v>94</v>
      </c>
      <c r="Q5" s="84" t="s">
        <v>95</v>
      </c>
      <c r="R5" s="85"/>
      <c r="S5" s="86"/>
    </row>
    <row r="6" spans="1:19" ht="13.5" customHeight="1">
      <c r="A6" s="18"/>
      <c r="B6" s="9"/>
      <c r="C6" s="25" t="s">
        <v>40</v>
      </c>
      <c r="D6" s="48" t="s">
        <v>32</v>
      </c>
      <c r="E6" s="20" t="s">
        <v>38</v>
      </c>
      <c r="F6" s="25" t="s">
        <v>40</v>
      </c>
      <c r="G6" s="48" t="s">
        <v>32</v>
      </c>
      <c r="H6" s="20" t="s">
        <v>38</v>
      </c>
      <c r="I6" s="25" t="s">
        <v>40</v>
      </c>
      <c r="J6" s="48" t="s">
        <v>32</v>
      </c>
      <c r="K6" s="20" t="s">
        <v>38</v>
      </c>
      <c r="L6" s="5" t="s">
        <v>50</v>
      </c>
      <c r="M6" s="56" t="s">
        <v>49</v>
      </c>
      <c r="N6" s="89" t="s">
        <v>55</v>
      </c>
      <c r="O6" s="1" t="s">
        <v>63</v>
      </c>
      <c r="P6" s="5" t="s">
        <v>98</v>
      </c>
      <c r="Q6" s="5" t="s">
        <v>40</v>
      </c>
      <c r="R6" s="5" t="s">
        <v>92</v>
      </c>
      <c r="S6" s="43" t="s">
        <v>38</v>
      </c>
    </row>
    <row r="7" spans="1:19" ht="13.5" customHeight="1">
      <c r="A7" s="18" t="s">
        <v>1</v>
      </c>
      <c r="B7" s="8"/>
      <c r="C7" s="75">
        <v>270</v>
      </c>
      <c r="D7" s="75">
        <v>270</v>
      </c>
      <c r="E7" s="71">
        <f>D7/C7*100</f>
        <v>100</v>
      </c>
      <c r="F7" s="43">
        <v>2102</v>
      </c>
      <c r="G7" s="43"/>
      <c r="H7" s="43"/>
      <c r="I7" s="53">
        <v>1126</v>
      </c>
      <c r="J7" s="53"/>
      <c r="K7" s="54"/>
      <c r="L7" s="70">
        <v>60</v>
      </c>
      <c r="M7" s="25">
        <v>100</v>
      </c>
      <c r="N7" s="53"/>
      <c r="O7" s="6"/>
      <c r="P7" s="6"/>
      <c r="Q7" s="6">
        <v>662</v>
      </c>
      <c r="R7" s="6">
        <v>380</v>
      </c>
      <c r="S7" s="53">
        <f>R7/Q7*100</f>
        <v>57.40181268882175</v>
      </c>
    </row>
    <row r="8" spans="1:19" ht="13.5" customHeight="1">
      <c r="A8" s="15" t="s">
        <v>2</v>
      </c>
      <c r="B8" s="9"/>
      <c r="C8" s="70">
        <v>150</v>
      </c>
      <c r="D8" s="70">
        <v>180</v>
      </c>
      <c r="E8" s="71">
        <v>100</v>
      </c>
      <c r="F8" s="25">
        <v>1431</v>
      </c>
      <c r="G8" s="25">
        <v>75</v>
      </c>
      <c r="H8" s="53">
        <f>G8/F8*100</f>
        <v>5.2410901467505235</v>
      </c>
      <c r="I8" s="53">
        <v>995</v>
      </c>
      <c r="J8" s="53"/>
      <c r="K8" s="54"/>
      <c r="L8" s="74">
        <v>70</v>
      </c>
      <c r="M8" s="25">
        <v>220</v>
      </c>
      <c r="N8" s="53">
        <v>40</v>
      </c>
      <c r="O8" s="6"/>
      <c r="P8" s="6">
        <v>2</v>
      </c>
      <c r="Q8" s="6">
        <v>50</v>
      </c>
      <c r="R8" s="6">
        <v>80</v>
      </c>
      <c r="S8" s="53">
        <f>R8/Q8*100</f>
        <v>160</v>
      </c>
    </row>
    <row r="9" spans="1:19" ht="13.5" customHeight="1">
      <c r="A9" s="16" t="s">
        <v>3</v>
      </c>
      <c r="B9" s="11"/>
      <c r="C9" s="25">
        <v>40</v>
      </c>
      <c r="D9" s="25"/>
      <c r="E9" s="53"/>
      <c r="F9" s="25">
        <v>600</v>
      </c>
      <c r="G9" s="25"/>
      <c r="H9" s="25"/>
      <c r="I9" s="25">
        <v>327</v>
      </c>
      <c r="J9" s="53"/>
      <c r="K9" s="54"/>
      <c r="L9" s="25" t="s">
        <v>37</v>
      </c>
      <c r="M9" s="70">
        <v>100</v>
      </c>
      <c r="N9" s="25"/>
      <c r="O9" s="6"/>
      <c r="P9" s="6"/>
      <c r="Q9" s="6">
        <v>65</v>
      </c>
      <c r="R9" s="6"/>
      <c r="S9" s="25"/>
    </row>
    <row r="10" spans="1:19" ht="13.5" customHeight="1">
      <c r="A10" s="15" t="s">
        <v>4</v>
      </c>
      <c r="B10" s="9"/>
      <c r="C10" s="25"/>
      <c r="D10" s="25"/>
      <c r="E10" s="53"/>
      <c r="F10" s="25">
        <v>1518</v>
      </c>
      <c r="G10" s="25"/>
      <c r="H10" s="25"/>
      <c r="I10" s="53">
        <v>693</v>
      </c>
      <c r="J10" s="53"/>
      <c r="K10" s="54"/>
      <c r="L10" s="25">
        <v>29</v>
      </c>
      <c r="M10" s="25">
        <v>270</v>
      </c>
      <c r="N10" s="53">
        <v>81</v>
      </c>
      <c r="O10" s="6"/>
      <c r="P10" s="6"/>
      <c r="Q10" s="6">
        <v>301</v>
      </c>
      <c r="R10" s="6">
        <v>119</v>
      </c>
      <c r="S10" s="53">
        <f>R10/Q10*100</f>
        <v>39.53488372093023</v>
      </c>
    </row>
    <row r="11" spans="1:19" ht="13.5" customHeight="1">
      <c r="A11" s="16" t="s">
        <v>5</v>
      </c>
      <c r="B11" s="11"/>
      <c r="C11" s="25">
        <v>120</v>
      </c>
      <c r="D11" s="25">
        <v>50</v>
      </c>
      <c r="E11" s="53">
        <f>D11/C11*100</f>
        <v>41.66666666666667</v>
      </c>
      <c r="F11" s="25">
        <v>669</v>
      </c>
      <c r="G11" s="25"/>
      <c r="H11" s="25"/>
      <c r="I11" s="53">
        <v>478</v>
      </c>
      <c r="J11" s="53"/>
      <c r="K11" s="53"/>
      <c r="L11" s="70">
        <v>60</v>
      </c>
      <c r="M11" s="25">
        <v>200</v>
      </c>
      <c r="N11" s="53"/>
      <c r="O11" s="6">
        <v>1</v>
      </c>
      <c r="P11" s="6"/>
      <c r="Q11" s="6">
        <v>117</v>
      </c>
      <c r="R11" s="6">
        <v>30</v>
      </c>
      <c r="S11" s="53">
        <f>R11/Q11*100</f>
        <v>25.64102564102564</v>
      </c>
    </row>
    <row r="12" spans="1:19" ht="13.5" customHeight="1">
      <c r="A12" s="16" t="s">
        <v>6</v>
      </c>
      <c r="B12" s="11"/>
      <c r="C12" s="25"/>
      <c r="D12" s="25"/>
      <c r="E12" s="53"/>
      <c r="F12" s="25">
        <v>458</v>
      </c>
      <c r="G12" s="25"/>
      <c r="H12" s="25"/>
      <c r="I12" s="25">
        <v>418</v>
      </c>
      <c r="J12" s="53"/>
      <c r="K12" s="54"/>
      <c r="L12" s="25"/>
      <c r="M12" s="25"/>
      <c r="N12" s="25">
        <v>112</v>
      </c>
      <c r="O12" s="6"/>
      <c r="P12" s="6"/>
      <c r="Q12" s="6">
        <v>75</v>
      </c>
      <c r="R12" s="6"/>
      <c r="S12" s="25"/>
    </row>
    <row r="13" spans="1:19" ht="13.5" customHeight="1">
      <c r="A13" s="17" t="s">
        <v>7</v>
      </c>
      <c r="B13" s="10"/>
      <c r="C13" s="25"/>
      <c r="D13" s="25"/>
      <c r="E13" s="53"/>
      <c r="F13" s="25">
        <v>867</v>
      </c>
      <c r="G13" s="25"/>
      <c r="H13" s="25"/>
      <c r="I13" s="53">
        <v>280</v>
      </c>
      <c r="J13" s="53"/>
      <c r="K13" s="54"/>
      <c r="L13" s="25" t="s">
        <v>37</v>
      </c>
      <c r="M13" s="25"/>
      <c r="N13" s="53"/>
      <c r="O13" s="6"/>
      <c r="P13" s="6"/>
      <c r="Q13" s="6"/>
      <c r="R13" s="6">
        <v>15</v>
      </c>
      <c r="S13" s="25"/>
    </row>
    <row r="14" spans="1:19" ht="13.5" customHeight="1">
      <c r="A14" s="16" t="s">
        <v>8</v>
      </c>
      <c r="B14" s="11"/>
      <c r="C14" s="25"/>
      <c r="D14" s="25"/>
      <c r="E14" s="53"/>
      <c r="F14" s="25">
        <v>1089</v>
      </c>
      <c r="G14" s="25"/>
      <c r="H14" s="25"/>
      <c r="I14" s="25">
        <v>612</v>
      </c>
      <c r="J14" s="53"/>
      <c r="K14" s="54"/>
      <c r="L14" s="25"/>
      <c r="M14" s="25"/>
      <c r="N14" s="25">
        <v>10</v>
      </c>
      <c r="O14" s="6"/>
      <c r="P14" s="6"/>
      <c r="Q14" s="6">
        <v>70</v>
      </c>
      <c r="R14" s="6"/>
      <c r="S14" s="25"/>
    </row>
    <row r="15" spans="1:19" ht="13.5" customHeight="1">
      <c r="A15" s="16" t="s">
        <v>27</v>
      </c>
      <c r="B15" s="11"/>
      <c r="C15" s="25"/>
      <c r="D15" s="25"/>
      <c r="E15" s="53"/>
      <c r="F15" s="25">
        <v>1618</v>
      </c>
      <c r="G15" s="25">
        <v>122</v>
      </c>
      <c r="H15" s="53">
        <f>G15/F15*100</f>
        <v>7.5401730531520395</v>
      </c>
      <c r="I15" s="25">
        <v>435</v>
      </c>
      <c r="J15" s="53"/>
      <c r="K15" s="54"/>
      <c r="L15" s="25"/>
      <c r="M15" s="70">
        <v>282</v>
      </c>
      <c r="N15" s="25"/>
      <c r="O15" s="6">
        <v>0.4</v>
      </c>
      <c r="P15" s="6"/>
      <c r="Q15" s="6">
        <v>350</v>
      </c>
      <c r="R15" s="6"/>
      <c r="S15" s="25"/>
    </row>
    <row r="16" spans="1:21" ht="13.5" customHeight="1">
      <c r="A16" s="16" t="s">
        <v>22</v>
      </c>
      <c r="B16" s="11"/>
      <c r="C16" s="25">
        <v>50</v>
      </c>
      <c r="D16" s="25"/>
      <c r="E16" s="53"/>
      <c r="F16" s="25">
        <v>420</v>
      </c>
      <c r="G16" s="25"/>
      <c r="H16" s="25"/>
      <c r="I16" s="53">
        <v>252</v>
      </c>
      <c r="J16" s="53">
        <v>90</v>
      </c>
      <c r="K16" s="53">
        <f>J16/I16*100</f>
        <v>35.714285714285715</v>
      </c>
      <c r="L16" s="25"/>
      <c r="M16" s="25">
        <v>150</v>
      </c>
      <c r="N16" s="53"/>
      <c r="O16" s="6"/>
      <c r="P16" s="6"/>
      <c r="Q16" s="6">
        <v>77</v>
      </c>
      <c r="R16" s="6"/>
      <c r="S16" s="25"/>
      <c r="U16" t="s">
        <v>31</v>
      </c>
    </row>
    <row r="17" spans="1:19" ht="13.5" customHeight="1">
      <c r="A17" s="16" t="s">
        <v>24</v>
      </c>
      <c r="B17" s="11"/>
      <c r="C17" s="70">
        <v>80</v>
      </c>
      <c r="D17" s="70">
        <v>87</v>
      </c>
      <c r="E17" s="71">
        <v>100</v>
      </c>
      <c r="F17" s="25">
        <v>485</v>
      </c>
      <c r="G17" s="25"/>
      <c r="H17" s="25"/>
      <c r="I17" s="25">
        <v>282</v>
      </c>
      <c r="J17" s="53"/>
      <c r="K17" s="54"/>
      <c r="L17" s="25">
        <v>25</v>
      </c>
      <c r="M17" s="25">
        <v>50</v>
      </c>
      <c r="N17" s="25"/>
      <c r="O17" s="6">
        <v>0.3</v>
      </c>
      <c r="P17" s="6"/>
      <c r="Q17" s="6">
        <v>75</v>
      </c>
      <c r="R17" s="6"/>
      <c r="S17" s="25"/>
    </row>
    <row r="18" spans="1:19" ht="13.5" customHeight="1">
      <c r="A18" s="15" t="s">
        <v>9</v>
      </c>
      <c r="B18" s="9"/>
      <c r="C18" s="70">
        <v>125</v>
      </c>
      <c r="D18" s="70">
        <v>125</v>
      </c>
      <c r="E18" s="71">
        <f>D18/C18*100</f>
        <v>100</v>
      </c>
      <c r="F18" s="25">
        <v>486</v>
      </c>
      <c r="G18" s="25"/>
      <c r="H18" s="25"/>
      <c r="I18" s="53">
        <v>332</v>
      </c>
      <c r="J18" s="53">
        <v>250</v>
      </c>
      <c r="K18" s="53">
        <f>J18/I18*100</f>
        <v>75.30120481927712</v>
      </c>
      <c r="L18" s="25">
        <v>155</v>
      </c>
      <c r="M18" s="25">
        <v>50</v>
      </c>
      <c r="N18" s="53">
        <v>15</v>
      </c>
      <c r="O18" s="6">
        <v>2</v>
      </c>
      <c r="P18" s="6">
        <v>0.5</v>
      </c>
      <c r="Q18" s="6">
        <v>15</v>
      </c>
      <c r="R18" s="6">
        <v>15</v>
      </c>
      <c r="S18" s="53">
        <f>R18/Q18*100</f>
        <v>100</v>
      </c>
    </row>
    <row r="19" spans="1:19" ht="13.5" customHeight="1">
      <c r="A19" s="16" t="s">
        <v>28</v>
      </c>
      <c r="B19" s="11"/>
      <c r="C19" s="25"/>
      <c r="D19" s="25"/>
      <c r="E19" s="53"/>
      <c r="F19" s="25">
        <v>2069</v>
      </c>
      <c r="G19" s="25"/>
      <c r="H19" s="25"/>
      <c r="I19" s="25">
        <v>650</v>
      </c>
      <c r="J19" s="53"/>
      <c r="K19" s="54"/>
      <c r="L19" s="25" t="s">
        <v>37</v>
      </c>
      <c r="M19" s="25"/>
      <c r="N19" s="25"/>
      <c r="O19" s="6"/>
      <c r="P19" s="6"/>
      <c r="Q19" s="6">
        <v>150</v>
      </c>
      <c r="R19" s="6"/>
      <c r="S19" s="25"/>
    </row>
    <row r="20" spans="1:19" ht="13.5" customHeight="1">
      <c r="A20" s="15" t="s">
        <v>25</v>
      </c>
      <c r="B20" s="9"/>
      <c r="C20" s="25"/>
      <c r="D20" s="25"/>
      <c r="E20" s="53"/>
      <c r="F20" s="25">
        <v>821</v>
      </c>
      <c r="G20" s="25"/>
      <c r="H20" s="25"/>
      <c r="I20" s="25">
        <v>349</v>
      </c>
      <c r="J20" s="53"/>
      <c r="K20" s="54"/>
      <c r="L20" s="25"/>
      <c r="M20" s="25"/>
      <c r="N20" s="25"/>
      <c r="O20" s="6"/>
      <c r="P20" s="6"/>
      <c r="Q20" s="6">
        <v>70</v>
      </c>
      <c r="R20" s="6"/>
      <c r="S20" s="25"/>
    </row>
    <row r="21" spans="1:19" ht="13.5" customHeight="1">
      <c r="A21" s="16" t="s">
        <v>10</v>
      </c>
      <c r="B21" s="11"/>
      <c r="C21" s="25">
        <v>125</v>
      </c>
      <c r="D21" s="25">
        <v>100</v>
      </c>
      <c r="E21" s="53">
        <f>D21/C21*100</f>
        <v>80</v>
      </c>
      <c r="F21" s="25">
        <v>884</v>
      </c>
      <c r="G21" s="25">
        <v>45</v>
      </c>
      <c r="H21" s="53">
        <f>G21/F21*100</f>
        <v>5.090497737556561</v>
      </c>
      <c r="I21" s="53">
        <v>370</v>
      </c>
      <c r="J21" s="53"/>
      <c r="K21" s="54"/>
      <c r="L21" s="25">
        <v>28</v>
      </c>
      <c r="M21" s="25">
        <v>120</v>
      </c>
      <c r="N21" s="53"/>
      <c r="O21" s="6"/>
      <c r="P21" s="6"/>
      <c r="Q21" s="6">
        <v>154</v>
      </c>
      <c r="R21" s="6">
        <v>70</v>
      </c>
      <c r="S21" s="53">
        <f>R21/Q21*100</f>
        <v>45.45454545454545</v>
      </c>
    </row>
    <row r="22" spans="1:19" ht="13.5" customHeight="1">
      <c r="A22" s="15" t="s">
        <v>11</v>
      </c>
      <c r="B22" s="9"/>
      <c r="C22" s="70">
        <v>35</v>
      </c>
      <c r="D22" s="70">
        <v>35</v>
      </c>
      <c r="E22" s="71">
        <f>D22/C22*100</f>
        <v>100</v>
      </c>
      <c r="F22" s="25">
        <v>409</v>
      </c>
      <c r="G22" s="25"/>
      <c r="H22" s="25"/>
      <c r="I22" s="53">
        <v>545</v>
      </c>
      <c r="J22" s="53"/>
      <c r="K22" s="54"/>
      <c r="L22" s="70">
        <v>19</v>
      </c>
      <c r="M22" s="25"/>
      <c r="N22" s="53"/>
      <c r="O22" s="6"/>
      <c r="P22" s="6">
        <v>3</v>
      </c>
      <c r="Q22" s="6">
        <v>14</v>
      </c>
      <c r="R22" s="6"/>
      <c r="S22" s="25"/>
    </row>
    <row r="23" spans="1:19" ht="13.5" customHeight="1">
      <c r="A23" s="16" t="s">
        <v>12</v>
      </c>
      <c r="B23" s="12"/>
      <c r="C23" s="70">
        <v>80</v>
      </c>
      <c r="D23" s="70">
        <v>80</v>
      </c>
      <c r="E23" s="71">
        <f>D23/C23*100</f>
        <v>100</v>
      </c>
      <c r="F23" s="25">
        <v>888</v>
      </c>
      <c r="G23" s="25">
        <v>200</v>
      </c>
      <c r="H23" s="53">
        <f>G23/F23*100</f>
        <v>22.52252252252252</v>
      </c>
      <c r="I23" s="53">
        <v>470</v>
      </c>
      <c r="J23" s="53">
        <v>100</v>
      </c>
      <c r="K23" s="53">
        <f>J23/I23*100</f>
        <v>21.27659574468085</v>
      </c>
      <c r="L23" s="70">
        <v>100</v>
      </c>
      <c r="M23" s="25">
        <v>60</v>
      </c>
      <c r="N23" s="53"/>
      <c r="O23" s="6">
        <v>3</v>
      </c>
      <c r="P23" s="6">
        <v>1</v>
      </c>
      <c r="Q23" s="6">
        <v>101</v>
      </c>
      <c r="R23" s="6"/>
      <c r="S23" s="25"/>
    </row>
    <row r="24" spans="1:20" ht="13.5" customHeight="1">
      <c r="A24" s="15" t="s">
        <v>13</v>
      </c>
      <c r="B24" s="9"/>
      <c r="C24" s="25"/>
      <c r="D24" s="25"/>
      <c r="E24" s="53"/>
      <c r="F24" s="25">
        <v>836</v>
      </c>
      <c r="G24" s="25"/>
      <c r="H24" s="25"/>
      <c r="I24" s="53">
        <v>430</v>
      </c>
      <c r="J24" s="53"/>
      <c r="K24" s="54"/>
      <c r="L24" s="25"/>
      <c r="M24" s="25">
        <v>20</v>
      </c>
      <c r="N24" s="53">
        <v>130</v>
      </c>
      <c r="O24" s="6"/>
      <c r="P24" s="6"/>
      <c r="Q24" s="6">
        <v>70</v>
      </c>
      <c r="R24" s="6"/>
      <c r="S24" s="25"/>
      <c r="T24" t="s">
        <v>31</v>
      </c>
    </row>
    <row r="25" spans="1:19" ht="13.5" customHeight="1">
      <c r="A25" s="16" t="s">
        <v>26</v>
      </c>
      <c r="B25" s="11"/>
      <c r="C25" s="25"/>
      <c r="D25" s="25"/>
      <c r="E25" s="53"/>
      <c r="F25" s="25">
        <v>232</v>
      </c>
      <c r="G25" s="25"/>
      <c r="H25" s="25"/>
      <c r="I25" s="25">
        <v>46</v>
      </c>
      <c r="J25" s="53"/>
      <c r="K25" s="54"/>
      <c r="L25" s="25"/>
      <c r="M25" s="25"/>
      <c r="N25" s="25"/>
      <c r="O25" s="6"/>
      <c r="P25" s="6"/>
      <c r="Q25" s="6"/>
      <c r="R25" s="6"/>
      <c r="S25" s="25"/>
    </row>
    <row r="26" spans="1:19" ht="13.5" customHeight="1">
      <c r="A26" s="15" t="s">
        <v>14</v>
      </c>
      <c r="B26" s="9"/>
      <c r="C26" s="25"/>
      <c r="D26" s="25"/>
      <c r="E26" s="53"/>
      <c r="F26" s="25">
        <v>519</v>
      </c>
      <c r="G26" s="25"/>
      <c r="H26" s="25"/>
      <c r="I26" s="25">
        <v>403</v>
      </c>
      <c r="J26" s="53"/>
      <c r="K26" s="54"/>
      <c r="L26" s="25" t="s">
        <v>37</v>
      </c>
      <c r="M26" s="25"/>
      <c r="N26" s="25"/>
      <c r="O26" s="6"/>
      <c r="P26" s="6"/>
      <c r="Q26" s="6"/>
      <c r="R26" s="6"/>
      <c r="S26" s="25"/>
    </row>
    <row r="27" spans="1:19" ht="13.5" customHeight="1">
      <c r="A27" s="16" t="s">
        <v>15</v>
      </c>
      <c r="B27" s="11"/>
      <c r="C27" s="70">
        <v>90</v>
      </c>
      <c r="D27" s="70">
        <v>90</v>
      </c>
      <c r="E27" s="71">
        <f>D27/C27*100</f>
        <v>100</v>
      </c>
      <c r="F27" s="25">
        <v>625</v>
      </c>
      <c r="G27" s="25"/>
      <c r="H27" s="25"/>
      <c r="I27" s="53">
        <v>574</v>
      </c>
      <c r="J27" s="53"/>
      <c r="K27" s="54"/>
      <c r="L27" s="70">
        <v>150</v>
      </c>
      <c r="M27" s="25">
        <v>90</v>
      </c>
      <c r="N27" s="53">
        <v>130</v>
      </c>
      <c r="O27" s="6"/>
      <c r="P27" s="6"/>
      <c r="Q27" s="6">
        <v>97</v>
      </c>
      <c r="R27" s="6">
        <v>23</v>
      </c>
      <c r="S27" s="53">
        <f>R27/Q27*100</f>
        <v>23.711340206185564</v>
      </c>
    </row>
    <row r="28" spans="1:19" ht="13.5" customHeight="1">
      <c r="A28" s="15" t="s">
        <v>16</v>
      </c>
      <c r="B28" s="9"/>
      <c r="C28" s="25">
        <v>46</v>
      </c>
      <c r="D28" s="25"/>
      <c r="E28" s="53"/>
      <c r="F28" s="25">
        <v>953</v>
      </c>
      <c r="G28" s="25"/>
      <c r="H28" s="25"/>
      <c r="I28" s="53">
        <v>324</v>
      </c>
      <c r="J28" s="53">
        <v>30</v>
      </c>
      <c r="K28" s="53">
        <f>J28/I28*100</f>
        <v>9.25925925925926</v>
      </c>
      <c r="L28" s="25" t="s">
        <v>37</v>
      </c>
      <c r="M28" s="25">
        <v>40</v>
      </c>
      <c r="N28" s="53"/>
      <c r="O28" s="6"/>
      <c r="P28" s="6"/>
      <c r="Q28" s="6">
        <v>122</v>
      </c>
      <c r="R28" s="6">
        <v>10</v>
      </c>
      <c r="S28" s="53">
        <f>R28/Q28*100</f>
        <v>8.19672131147541</v>
      </c>
    </row>
    <row r="29" spans="1:19" ht="13.5" customHeight="1">
      <c r="A29" s="16" t="s">
        <v>17</v>
      </c>
      <c r="B29" s="11"/>
      <c r="C29" s="25"/>
      <c r="D29" s="25"/>
      <c r="E29" s="53"/>
      <c r="F29" s="25">
        <v>740</v>
      </c>
      <c r="G29" s="25"/>
      <c r="H29" s="25"/>
      <c r="I29" s="53">
        <v>474</v>
      </c>
      <c r="J29" s="53"/>
      <c r="K29" s="54"/>
      <c r="L29" s="25" t="s">
        <v>37</v>
      </c>
      <c r="M29" s="25"/>
      <c r="N29" s="53"/>
      <c r="O29" s="6"/>
      <c r="P29" s="6"/>
      <c r="Q29" s="6">
        <v>116</v>
      </c>
      <c r="R29" s="6"/>
      <c r="S29" s="25"/>
    </row>
    <row r="30" spans="1:19" ht="13.5" customHeight="1">
      <c r="A30" s="15" t="s">
        <v>18</v>
      </c>
      <c r="B30" s="9"/>
      <c r="C30" s="70">
        <v>151</v>
      </c>
      <c r="D30" s="70">
        <v>151</v>
      </c>
      <c r="E30" s="71">
        <f>D30/C30*100</f>
        <v>100</v>
      </c>
      <c r="F30" s="25">
        <v>987</v>
      </c>
      <c r="G30" s="25">
        <v>105</v>
      </c>
      <c r="H30" s="53">
        <f>G30/F30*100</f>
        <v>10.638297872340425</v>
      </c>
      <c r="I30" s="53">
        <v>769</v>
      </c>
      <c r="J30" s="53">
        <v>170</v>
      </c>
      <c r="K30" s="53">
        <f>J30/I30*100</f>
        <v>22.106631989596877</v>
      </c>
      <c r="L30" s="74">
        <v>126</v>
      </c>
      <c r="M30" s="25">
        <v>131</v>
      </c>
      <c r="N30" s="53"/>
      <c r="O30" s="6">
        <v>3</v>
      </c>
      <c r="P30" s="6"/>
      <c r="Q30" s="6">
        <v>140</v>
      </c>
      <c r="R30" s="6">
        <v>93</v>
      </c>
      <c r="S30" s="53">
        <f>R30/Q30*100</f>
        <v>66.42857142857143</v>
      </c>
    </row>
    <row r="31" spans="1:19" ht="13.5" customHeight="1">
      <c r="A31" s="16" t="s">
        <v>20</v>
      </c>
      <c r="B31" s="11"/>
      <c r="C31" s="25"/>
      <c r="D31" s="25"/>
      <c r="E31" s="53"/>
      <c r="F31" s="25">
        <v>452</v>
      </c>
      <c r="G31" s="25"/>
      <c r="H31" s="25"/>
      <c r="I31" s="25">
        <v>135</v>
      </c>
      <c r="J31" s="53"/>
      <c r="K31" s="54"/>
      <c r="L31" s="25"/>
      <c r="M31" s="25"/>
      <c r="N31" s="25"/>
      <c r="O31" s="6"/>
      <c r="P31" s="6"/>
      <c r="Q31" s="6">
        <v>60</v>
      </c>
      <c r="R31" s="6"/>
      <c r="S31" s="25"/>
    </row>
    <row r="32" spans="1:19" ht="13.5" customHeight="1">
      <c r="A32" s="15" t="s">
        <v>19</v>
      </c>
      <c r="B32" s="9"/>
      <c r="C32" s="25">
        <v>40</v>
      </c>
      <c r="D32" s="25"/>
      <c r="E32" s="53"/>
      <c r="F32" s="25">
        <v>594</v>
      </c>
      <c r="G32" s="25"/>
      <c r="H32" s="25"/>
      <c r="I32" s="53">
        <v>210</v>
      </c>
      <c r="J32" s="53"/>
      <c r="K32" s="54"/>
      <c r="L32" s="70">
        <v>60</v>
      </c>
      <c r="M32" s="25">
        <v>60</v>
      </c>
      <c r="N32" s="53"/>
      <c r="O32" s="6"/>
      <c r="P32" s="6"/>
      <c r="Q32" s="6">
        <v>110</v>
      </c>
      <c r="R32" s="6"/>
      <c r="S32" s="25"/>
    </row>
    <row r="33" spans="1:19" ht="13.5" customHeight="1">
      <c r="A33" s="16" t="s">
        <v>29</v>
      </c>
      <c r="B33" s="11"/>
      <c r="C33" s="25">
        <v>17</v>
      </c>
      <c r="D33" s="25"/>
      <c r="E33" s="53"/>
      <c r="F33" s="25">
        <v>737</v>
      </c>
      <c r="G33" s="25"/>
      <c r="H33" s="25"/>
      <c r="I33" s="53">
        <v>583</v>
      </c>
      <c r="J33" s="53"/>
      <c r="K33" s="54"/>
      <c r="L33" s="25"/>
      <c r="M33" s="25"/>
      <c r="N33" s="53">
        <v>110</v>
      </c>
      <c r="O33" s="6"/>
      <c r="P33" s="6"/>
      <c r="Q33" s="6"/>
      <c r="R33" s="6"/>
      <c r="S33" s="25"/>
    </row>
    <row r="34" spans="1:19" ht="13.5" customHeight="1">
      <c r="A34" s="16"/>
      <c r="B34" s="11"/>
      <c r="C34" s="6"/>
      <c r="D34" s="6"/>
      <c r="E34" s="23"/>
      <c r="G34" s="6"/>
      <c r="H34" s="6"/>
      <c r="I34" s="6"/>
      <c r="J34" s="23"/>
      <c r="K34" s="52"/>
      <c r="L34" s="6"/>
      <c r="M34" s="6"/>
      <c r="N34" s="25"/>
      <c r="O34" s="6"/>
      <c r="P34" s="6"/>
      <c r="Q34" s="6"/>
      <c r="R34" s="6"/>
      <c r="S34" s="25"/>
    </row>
    <row r="35" spans="1:19" ht="13.5" customHeight="1">
      <c r="A35" s="16" t="s">
        <v>21</v>
      </c>
      <c r="B35" s="11"/>
      <c r="C35" s="6">
        <f>SUM(C7:C34)</f>
        <v>1419</v>
      </c>
      <c r="D35" s="6">
        <f>SUM(D7:D34)</f>
        <v>1168</v>
      </c>
      <c r="E35" s="53">
        <f>D35/C35*100</f>
        <v>82.31148696264975</v>
      </c>
      <c r="F35" s="6">
        <v>23489</v>
      </c>
      <c r="G35" s="6">
        <f>SUM(G7:G34)</f>
        <v>547</v>
      </c>
      <c r="H35" s="53">
        <f>G35/F35*100</f>
        <v>2.3287496274852058</v>
      </c>
      <c r="I35" s="23">
        <v>12562</v>
      </c>
      <c r="J35" s="23">
        <f>SUM(J7:J34)</f>
        <v>640</v>
      </c>
      <c r="K35" s="53">
        <f>J35/I35*100</f>
        <v>5.0947301385129755</v>
      </c>
      <c r="L35" s="6">
        <f aca="true" t="shared" si="0" ref="L35:R35">SUM(L7:L34)</f>
        <v>882</v>
      </c>
      <c r="M35" s="6">
        <f t="shared" si="0"/>
        <v>1943</v>
      </c>
      <c r="N35" s="53">
        <f t="shared" si="0"/>
        <v>628</v>
      </c>
      <c r="O35" s="6">
        <f t="shared" si="0"/>
        <v>9.7</v>
      </c>
      <c r="P35" s="6">
        <f t="shared" si="0"/>
        <v>6.5</v>
      </c>
      <c r="Q35" s="6">
        <f>SUM(Q7:Q34)</f>
        <v>3061</v>
      </c>
      <c r="R35" s="6">
        <f t="shared" si="0"/>
        <v>835</v>
      </c>
      <c r="S35" s="53">
        <f>R35/Q35*100</f>
        <v>27.27866710225417</v>
      </c>
    </row>
    <row r="36" spans="1:3" ht="13.5" customHeight="1">
      <c r="A36" s="19"/>
      <c r="B36" s="9"/>
      <c r="C36" s="2"/>
    </row>
    <row r="37" spans="1:8" ht="13.5" customHeight="1">
      <c r="A37" s="19"/>
      <c r="B37" s="9"/>
      <c r="C37" s="2"/>
      <c r="D37" s="2"/>
      <c r="E37" s="2"/>
      <c r="H37" t="s">
        <v>43</v>
      </c>
    </row>
    <row r="38" spans="1:20" ht="12.75">
      <c r="A38" s="2"/>
      <c r="B38" s="2"/>
      <c r="C38" s="2"/>
      <c r="D38" s="36"/>
      <c r="E38" s="36"/>
      <c r="T38" t="s">
        <v>31</v>
      </c>
    </row>
    <row r="42" ht="12.75">
      <c r="H42" t="s">
        <v>31</v>
      </c>
    </row>
  </sheetData>
  <printOptions/>
  <pageMargins left="0.3937007874015748" right="0.1968503937007874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8"/>
  <sheetViews>
    <sheetView zoomScale="75" zoomScaleNormal="75" workbookViewId="0" topLeftCell="B1">
      <selection activeCell="T16" sqref="T16"/>
    </sheetView>
  </sheetViews>
  <sheetFormatPr defaultColWidth="9.00390625" defaultRowHeight="12.75"/>
  <cols>
    <col min="1" max="1" width="1.875" style="0" hidden="1" customWidth="1"/>
    <col min="2" max="2" width="18.375" style="0" customWidth="1"/>
    <col min="3" max="3" width="8.25390625" style="0" customWidth="1"/>
    <col min="4" max="5" width="7.625" style="0" customWidth="1"/>
    <col min="6" max="6" width="7.00390625" style="0" customWidth="1"/>
    <col min="7" max="7" width="7.625" style="0" customWidth="1"/>
    <col min="8" max="8" width="8.125" style="0" customWidth="1"/>
    <col min="9" max="9" width="7.25390625" style="0" customWidth="1"/>
    <col min="10" max="11" width="6.375" style="0" customWidth="1"/>
    <col min="12" max="12" width="6.25390625" style="0" customWidth="1"/>
    <col min="13" max="13" width="8.875" style="0" customWidth="1"/>
    <col min="14" max="14" width="8.375" style="0" customWidth="1"/>
    <col min="15" max="15" width="7.00390625" style="0" customWidth="1"/>
    <col min="16" max="16" width="7.75390625" style="0" customWidth="1"/>
    <col min="17" max="17" width="8.25390625" style="0" customWidth="1"/>
    <col min="18" max="18" width="7.625" style="0" customWidth="1"/>
    <col min="19" max="19" width="8.00390625" style="0" customWidth="1"/>
    <col min="20" max="20" width="8.375" style="0" customWidth="1"/>
    <col min="21" max="21" width="8.00390625" style="0" customWidth="1"/>
    <col min="22" max="22" width="8.125" style="0" customWidth="1"/>
    <col min="23" max="23" width="9.00390625" style="0" customWidth="1"/>
    <col min="25" max="25" width="7.875" style="0" customWidth="1"/>
    <col min="26" max="26" width="7.625" style="0" customWidth="1"/>
  </cols>
  <sheetData>
    <row r="2" spans="3:15" ht="1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3:15" ht="12.75"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7" ht="12.75">
      <c r="A4" s="13" t="s">
        <v>30</v>
      </c>
      <c r="B4" s="24" t="s">
        <v>30</v>
      </c>
      <c r="C4" s="39"/>
      <c r="D4" s="91" t="s">
        <v>57</v>
      </c>
      <c r="E4" s="91"/>
      <c r="F4" s="91"/>
      <c r="G4" s="91"/>
      <c r="H4" s="91"/>
      <c r="I4" s="91"/>
      <c r="J4" s="91"/>
      <c r="K4" s="91"/>
      <c r="L4" s="92"/>
      <c r="M4" s="65" t="s">
        <v>69</v>
      </c>
      <c r="N4" s="57"/>
      <c r="O4" s="58"/>
      <c r="P4" s="81" t="s">
        <v>99</v>
      </c>
      <c r="Q4" s="83"/>
      <c r="R4" s="32" t="s">
        <v>41</v>
      </c>
      <c r="S4" s="2"/>
      <c r="T4" s="90"/>
      <c r="U4" s="90"/>
      <c r="V4" s="90"/>
      <c r="X4" s="60"/>
      <c r="Y4" s="60"/>
      <c r="Z4" s="60"/>
      <c r="AA4" s="59"/>
    </row>
    <row r="5" spans="1:27" ht="12.75">
      <c r="A5" s="14" t="s">
        <v>0</v>
      </c>
      <c r="B5" s="15" t="s">
        <v>0</v>
      </c>
      <c r="C5" s="55" t="s">
        <v>51</v>
      </c>
      <c r="D5" s="30"/>
      <c r="E5" s="38" t="s">
        <v>59</v>
      </c>
      <c r="F5" s="31"/>
      <c r="G5" s="20"/>
      <c r="H5" s="33" t="s">
        <v>58</v>
      </c>
      <c r="I5" s="31"/>
      <c r="J5" s="20"/>
      <c r="K5" s="33" t="s">
        <v>47</v>
      </c>
      <c r="L5" s="37"/>
      <c r="M5" s="73"/>
      <c r="N5" s="66"/>
      <c r="O5" s="50"/>
      <c r="P5" s="84"/>
      <c r="Q5" s="86"/>
      <c r="R5" s="22" t="s">
        <v>56</v>
      </c>
      <c r="S5" s="2"/>
      <c r="T5" s="90"/>
      <c r="U5" s="90"/>
      <c r="V5" s="90"/>
      <c r="X5" s="60"/>
      <c r="Y5" s="60"/>
      <c r="Z5" s="60"/>
      <c r="AA5" s="59"/>
    </row>
    <row r="6" spans="1:27" ht="12.75">
      <c r="A6" s="18"/>
      <c r="B6" s="17"/>
      <c r="C6" s="56"/>
      <c r="D6" s="5" t="s">
        <v>40</v>
      </c>
      <c r="E6" s="5" t="s">
        <v>32</v>
      </c>
      <c r="F6" s="5" t="s">
        <v>38</v>
      </c>
      <c r="G6" s="5" t="s">
        <v>23</v>
      </c>
      <c r="H6" s="5" t="s">
        <v>32</v>
      </c>
      <c r="I6" s="5" t="s">
        <v>38</v>
      </c>
      <c r="J6" s="5" t="s">
        <v>23</v>
      </c>
      <c r="K6" s="5" t="s">
        <v>32</v>
      </c>
      <c r="L6" s="5" t="s">
        <v>34</v>
      </c>
      <c r="M6" s="5" t="s">
        <v>40</v>
      </c>
      <c r="N6" s="51" t="s">
        <v>32</v>
      </c>
      <c r="O6" s="56" t="s">
        <v>38</v>
      </c>
      <c r="P6" s="5" t="s">
        <v>42</v>
      </c>
      <c r="Q6" s="40" t="s">
        <v>76</v>
      </c>
      <c r="R6" s="43" t="s">
        <v>35</v>
      </c>
      <c r="S6" s="34"/>
      <c r="T6" s="34"/>
      <c r="U6" s="34"/>
      <c r="V6" s="34"/>
      <c r="X6" s="60"/>
      <c r="Y6" s="61"/>
      <c r="Z6" s="61"/>
      <c r="AA6" s="59"/>
    </row>
    <row r="7" spans="1:27" ht="12.75">
      <c r="A7" s="21" t="s">
        <v>1</v>
      </c>
      <c r="B7" s="17" t="s">
        <v>1</v>
      </c>
      <c r="C7" s="25">
        <f>E7+H7+K7</f>
        <v>3150</v>
      </c>
      <c r="D7" s="43">
        <v>2102</v>
      </c>
      <c r="E7" s="25">
        <v>2000</v>
      </c>
      <c r="F7" s="53">
        <f>E7/D7*100</f>
        <v>95.14747859181732</v>
      </c>
      <c r="G7" s="53">
        <v>1126</v>
      </c>
      <c r="H7" s="6">
        <v>880</v>
      </c>
      <c r="I7" s="53">
        <f>H7/G7*100</f>
        <v>78.15275310834814</v>
      </c>
      <c r="J7" s="75">
        <v>270</v>
      </c>
      <c r="K7" s="70">
        <v>270</v>
      </c>
      <c r="L7" s="71">
        <f>K7/J7*100</f>
        <v>100</v>
      </c>
      <c r="M7" s="67">
        <v>2102</v>
      </c>
      <c r="N7" s="25">
        <v>1400</v>
      </c>
      <c r="O7" s="53">
        <f aca="true" t="shared" si="0" ref="O7:O12">N7/M7*100</f>
        <v>66.60323501427212</v>
      </c>
      <c r="P7" s="43"/>
      <c r="Q7" s="25"/>
      <c r="R7" s="43"/>
      <c r="S7" s="68"/>
      <c r="T7" s="61"/>
      <c r="U7" s="68"/>
      <c r="V7" s="68"/>
      <c r="X7" s="61"/>
      <c r="Y7" s="62"/>
      <c r="Z7" s="62"/>
      <c r="AA7" s="59"/>
    </row>
    <row r="8" spans="1:27" ht="12.75">
      <c r="A8" s="21" t="s">
        <v>2</v>
      </c>
      <c r="B8" s="15" t="s">
        <v>2</v>
      </c>
      <c r="C8" s="25">
        <f aca="true" t="shared" si="1" ref="C8:C33">E8+H8+K8</f>
        <v>1620</v>
      </c>
      <c r="D8" s="25">
        <v>1431</v>
      </c>
      <c r="E8" s="25">
        <v>690</v>
      </c>
      <c r="F8" s="53">
        <f aca="true" t="shared" si="2" ref="F8:F35">E8/D8*100</f>
        <v>48.21802935010482</v>
      </c>
      <c r="G8" s="53">
        <v>995</v>
      </c>
      <c r="H8" s="6">
        <v>750</v>
      </c>
      <c r="I8" s="53">
        <f aca="true" t="shared" si="3" ref="I8:I35">H8/G8*100</f>
        <v>75.37688442211056</v>
      </c>
      <c r="J8" s="70">
        <v>150</v>
      </c>
      <c r="K8" s="70">
        <v>180</v>
      </c>
      <c r="L8" s="71">
        <v>100</v>
      </c>
      <c r="M8" s="69">
        <v>1431</v>
      </c>
      <c r="N8" s="25">
        <v>310</v>
      </c>
      <c r="O8" s="53">
        <f t="shared" si="0"/>
        <v>21.663172606568835</v>
      </c>
      <c r="P8" s="25">
        <v>35</v>
      </c>
      <c r="Q8" s="25"/>
      <c r="R8" s="25"/>
      <c r="S8" s="68"/>
      <c r="T8" s="61"/>
      <c r="U8" s="68"/>
      <c r="V8" s="68"/>
      <c r="X8" s="61"/>
      <c r="Y8" s="62"/>
      <c r="Z8" s="62"/>
      <c r="AA8" s="59"/>
    </row>
    <row r="9" spans="1:27" ht="12.75">
      <c r="A9" s="21" t="s">
        <v>3</v>
      </c>
      <c r="B9" s="16" t="s">
        <v>3</v>
      </c>
      <c r="C9" s="25">
        <f t="shared" si="1"/>
        <v>440</v>
      </c>
      <c r="D9" s="25">
        <v>600</v>
      </c>
      <c r="E9" s="25">
        <v>100</v>
      </c>
      <c r="F9" s="53">
        <f t="shared" si="2"/>
        <v>16.666666666666664</v>
      </c>
      <c r="G9" s="25">
        <v>327</v>
      </c>
      <c r="H9" s="6">
        <v>300</v>
      </c>
      <c r="I9" s="53">
        <f t="shared" si="3"/>
        <v>91.74311926605505</v>
      </c>
      <c r="J9" s="70">
        <v>40</v>
      </c>
      <c r="K9" s="70">
        <v>40</v>
      </c>
      <c r="L9" s="71">
        <v>100</v>
      </c>
      <c r="M9" s="69">
        <v>600</v>
      </c>
      <c r="N9" s="25">
        <v>100</v>
      </c>
      <c r="O9" s="53">
        <f t="shared" si="0"/>
        <v>16.666666666666664</v>
      </c>
      <c r="P9" s="25"/>
      <c r="Q9" s="25"/>
      <c r="R9" s="25"/>
      <c r="S9" s="60"/>
      <c r="T9" s="61"/>
      <c r="U9" s="61"/>
      <c r="V9" s="61"/>
      <c r="X9" s="61"/>
      <c r="Y9" s="62"/>
      <c r="Z9" s="62"/>
      <c r="AA9" s="59"/>
    </row>
    <row r="10" spans="1:27" ht="12.75">
      <c r="A10" s="21" t="s">
        <v>4</v>
      </c>
      <c r="B10" s="15" t="s">
        <v>4</v>
      </c>
      <c r="C10" s="25">
        <f t="shared" si="1"/>
        <v>1646</v>
      </c>
      <c r="D10" s="25">
        <v>1518</v>
      </c>
      <c r="E10" s="25">
        <v>831</v>
      </c>
      <c r="F10" s="53">
        <f t="shared" si="2"/>
        <v>54.74308300395256</v>
      </c>
      <c r="G10" s="71">
        <v>693</v>
      </c>
      <c r="H10" s="70">
        <v>815</v>
      </c>
      <c r="I10" s="71">
        <v>100</v>
      </c>
      <c r="J10" s="25"/>
      <c r="K10" s="6"/>
      <c r="L10" s="3"/>
      <c r="M10" s="69">
        <v>1518</v>
      </c>
      <c r="N10" s="25">
        <v>610</v>
      </c>
      <c r="O10" s="53">
        <f t="shared" si="0"/>
        <v>40.184453227931485</v>
      </c>
      <c r="P10" s="25"/>
      <c r="Q10" s="25">
        <v>20</v>
      </c>
      <c r="R10" s="25"/>
      <c r="S10" s="68"/>
      <c r="T10" s="61"/>
      <c r="U10" s="68"/>
      <c r="V10" s="68"/>
      <c r="X10" s="61"/>
      <c r="Y10" s="62"/>
      <c r="Z10" s="62"/>
      <c r="AA10" s="59"/>
    </row>
    <row r="11" spans="1:27" ht="12.75">
      <c r="A11" s="21" t="s">
        <v>5</v>
      </c>
      <c r="B11" s="16" t="s">
        <v>5</v>
      </c>
      <c r="C11" s="25">
        <f t="shared" si="1"/>
        <v>736</v>
      </c>
      <c r="D11" s="25">
        <v>669</v>
      </c>
      <c r="E11" s="25">
        <v>280</v>
      </c>
      <c r="F11" s="53">
        <f t="shared" si="2"/>
        <v>41.85351270553064</v>
      </c>
      <c r="G11" s="53">
        <v>478</v>
      </c>
      <c r="H11" s="6">
        <v>456</v>
      </c>
      <c r="I11" s="53">
        <f t="shared" si="3"/>
        <v>95.39748953974896</v>
      </c>
      <c r="J11" s="25">
        <v>120</v>
      </c>
      <c r="K11" s="6"/>
      <c r="L11" s="3"/>
      <c r="M11" s="69">
        <v>669</v>
      </c>
      <c r="N11" s="25">
        <v>230</v>
      </c>
      <c r="O11" s="53">
        <f t="shared" si="0"/>
        <v>34.379671150971596</v>
      </c>
      <c r="P11" s="25"/>
      <c r="Q11" s="25"/>
      <c r="R11" s="25"/>
      <c r="S11" s="68"/>
      <c r="T11" s="61"/>
      <c r="U11" s="68"/>
      <c r="V11" s="68"/>
      <c r="X11" s="61"/>
      <c r="Y11" s="62"/>
      <c r="Z11" s="62"/>
      <c r="AA11" s="59"/>
    </row>
    <row r="12" spans="1:27" ht="12.75">
      <c r="A12" s="21" t="s">
        <v>6</v>
      </c>
      <c r="B12" s="16" t="s">
        <v>6</v>
      </c>
      <c r="C12" s="25">
        <f t="shared" si="1"/>
        <v>388</v>
      </c>
      <c r="D12" s="25">
        <v>458</v>
      </c>
      <c r="E12" s="25">
        <v>200</v>
      </c>
      <c r="F12" s="53">
        <f t="shared" si="2"/>
        <v>43.66812227074236</v>
      </c>
      <c r="G12" s="25">
        <v>418</v>
      </c>
      <c r="H12" s="6">
        <v>188</v>
      </c>
      <c r="I12" s="53">
        <f t="shared" si="3"/>
        <v>44.97607655502392</v>
      </c>
      <c r="J12" s="25"/>
      <c r="K12" s="6"/>
      <c r="L12" s="3"/>
      <c r="M12" s="69">
        <v>458</v>
      </c>
      <c r="N12" s="25">
        <v>10</v>
      </c>
      <c r="O12" s="53">
        <f t="shared" si="0"/>
        <v>2.1834061135371177</v>
      </c>
      <c r="P12" s="25"/>
      <c r="Q12" s="25"/>
      <c r="R12" s="25"/>
      <c r="S12" s="60"/>
      <c r="T12" s="61"/>
      <c r="U12" s="61"/>
      <c r="V12" s="61"/>
      <c r="X12" s="61"/>
      <c r="Y12" s="62"/>
      <c r="Z12" s="62"/>
      <c r="AA12" s="59"/>
    </row>
    <row r="13" spans="1:27" ht="12.75">
      <c r="A13" s="21" t="s">
        <v>7</v>
      </c>
      <c r="B13" s="17" t="s">
        <v>7</v>
      </c>
      <c r="C13" s="25">
        <f t="shared" si="1"/>
        <v>225</v>
      </c>
      <c r="D13" s="25">
        <v>867</v>
      </c>
      <c r="E13" s="25">
        <v>155</v>
      </c>
      <c r="F13" s="53">
        <f t="shared" si="2"/>
        <v>17.87773933102653</v>
      </c>
      <c r="G13" s="53">
        <v>280</v>
      </c>
      <c r="H13" s="6">
        <v>70</v>
      </c>
      <c r="I13" s="53">
        <f t="shared" si="3"/>
        <v>25</v>
      </c>
      <c r="J13" s="25"/>
      <c r="K13" s="6"/>
      <c r="L13" s="3"/>
      <c r="M13" s="69">
        <v>867</v>
      </c>
      <c r="N13" s="25">
        <v>125</v>
      </c>
      <c r="O13" s="53">
        <f aca="true" t="shared" si="4" ref="O13:O19">N13/M13*100</f>
        <v>14.417531718569782</v>
      </c>
      <c r="P13" s="25"/>
      <c r="Q13" s="25"/>
      <c r="R13" s="25"/>
      <c r="S13" s="68"/>
      <c r="T13" s="61"/>
      <c r="U13" s="68"/>
      <c r="V13" s="68"/>
      <c r="X13" s="61"/>
      <c r="Y13" s="62"/>
      <c r="Z13" s="62"/>
      <c r="AA13" s="59"/>
    </row>
    <row r="14" spans="1:27" ht="12.75">
      <c r="A14" s="21" t="s">
        <v>8</v>
      </c>
      <c r="B14" s="16" t="s">
        <v>8</v>
      </c>
      <c r="C14" s="25">
        <f t="shared" si="1"/>
        <v>853</v>
      </c>
      <c r="D14" s="25">
        <v>1089</v>
      </c>
      <c r="E14" s="25">
        <v>250</v>
      </c>
      <c r="F14" s="53">
        <f t="shared" si="2"/>
        <v>22.95684113865932</v>
      </c>
      <c r="G14" s="25">
        <v>612</v>
      </c>
      <c r="H14" s="6">
        <v>603</v>
      </c>
      <c r="I14" s="53">
        <f t="shared" si="3"/>
        <v>98.52941176470588</v>
      </c>
      <c r="J14" s="25"/>
      <c r="K14" s="6"/>
      <c r="L14" s="3"/>
      <c r="M14" s="69">
        <v>1089</v>
      </c>
      <c r="N14" s="25">
        <v>400</v>
      </c>
      <c r="O14" s="53">
        <f t="shared" si="4"/>
        <v>36.73094582185491</v>
      </c>
      <c r="P14" s="25"/>
      <c r="Q14" s="25"/>
      <c r="R14" s="25"/>
      <c r="S14" s="60"/>
      <c r="T14" s="61"/>
      <c r="U14" s="61"/>
      <c r="V14" s="61"/>
      <c r="X14" s="61"/>
      <c r="Y14" s="62"/>
      <c r="Z14" s="62"/>
      <c r="AA14" s="59"/>
    </row>
    <row r="15" spans="1:27" ht="12.75">
      <c r="A15" s="21" t="s">
        <v>27</v>
      </c>
      <c r="B15" s="16" t="s">
        <v>27</v>
      </c>
      <c r="C15" s="25">
        <f t="shared" si="1"/>
        <v>598</v>
      </c>
      <c r="D15" s="25">
        <v>1618</v>
      </c>
      <c r="E15" s="23">
        <v>373</v>
      </c>
      <c r="F15" s="53">
        <f t="shared" si="2"/>
        <v>23.053152039555005</v>
      </c>
      <c r="G15" s="25">
        <v>435</v>
      </c>
      <c r="H15" s="6">
        <v>225</v>
      </c>
      <c r="I15" s="53">
        <f t="shared" si="3"/>
        <v>51.724137931034484</v>
      </c>
      <c r="J15" s="25"/>
      <c r="K15" s="6"/>
      <c r="L15" s="3"/>
      <c r="M15" s="69">
        <v>1618</v>
      </c>
      <c r="N15" s="25">
        <v>418</v>
      </c>
      <c r="O15" s="53">
        <f t="shared" si="4"/>
        <v>25.834363411619282</v>
      </c>
      <c r="P15" s="25"/>
      <c r="Q15" s="25"/>
      <c r="R15" s="25"/>
      <c r="S15" s="60"/>
      <c r="T15" s="61"/>
      <c r="U15" s="61"/>
      <c r="V15" s="61"/>
      <c r="X15" s="61"/>
      <c r="Y15" s="62"/>
      <c r="Z15" s="62"/>
      <c r="AA15" s="59"/>
    </row>
    <row r="16" spans="1:27" ht="12.75">
      <c r="A16" s="21" t="s">
        <v>22</v>
      </c>
      <c r="B16" s="16" t="s">
        <v>22</v>
      </c>
      <c r="C16" s="25">
        <f t="shared" si="1"/>
        <v>360</v>
      </c>
      <c r="D16" s="25">
        <v>420</v>
      </c>
      <c r="E16" s="25">
        <v>185</v>
      </c>
      <c r="F16" s="53">
        <f t="shared" si="2"/>
        <v>44.047619047619044</v>
      </c>
      <c r="G16" s="53">
        <v>252</v>
      </c>
      <c r="H16" s="6">
        <v>155</v>
      </c>
      <c r="I16" s="53">
        <f t="shared" si="3"/>
        <v>61.50793650793651</v>
      </c>
      <c r="J16" s="25">
        <v>50</v>
      </c>
      <c r="K16" s="6">
        <v>20</v>
      </c>
      <c r="L16" s="53">
        <f>K16/J16*100</f>
        <v>40</v>
      </c>
      <c r="M16" s="69">
        <v>420</v>
      </c>
      <c r="N16" s="25">
        <v>72</v>
      </c>
      <c r="O16" s="53">
        <f t="shared" si="4"/>
        <v>17.142857142857142</v>
      </c>
      <c r="P16" s="25"/>
      <c r="Q16" s="25"/>
      <c r="R16" s="25"/>
      <c r="S16" s="68"/>
      <c r="T16" s="61"/>
      <c r="U16" s="68"/>
      <c r="V16" s="68"/>
      <c r="X16" s="61"/>
      <c r="Y16" s="62"/>
      <c r="Z16" s="62"/>
      <c r="AA16" s="59"/>
    </row>
    <row r="17" spans="1:27" ht="12.75">
      <c r="A17" s="21" t="s">
        <v>24</v>
      </c>
      <c r="B17" s="16" t="s">
        <v>24</v>
      </c>
      <c r="C17" s="25">
        <f t="shared" si="1"/>
        <v>453</v>
      </c>
      <c r="D17" s="25">
        <v>485</v>
      </c>
      <c r="E17" s="25">
        <v>127</v>
      </c>
      <c r="F17" s="53">
        <f t="shared" si="2"/>
        <v>26.18556701030928</v>
      </c>
      <c r="G17" s="25">
        <v>282</v>
      </c>
      <c r="H17" s="6">
        <v>246</v>
      </c>
      <c r="I17" s="53">
        <f t="shared" si="3"/>
        <v>87.2340425531915</v>
      </c>
      <c r="J17" s="70">
        <v>80</v>
      </c>
      <c r="K17" s="70">
        <v>80</v>
      </c>
      <c r="L17" s="71">
        <f>K17/J17*100</f>
        <v>100</v>
      </c>
      <c r="M17" s="69">
        <v>485</v>
      </c>
      <c r="N17" s="25">
        <v>81</v>
      </c>
      <c r="O17" s="53">
        <f t="shared" si="4"/>
        <v>16.70103092783505</v>
      </c>
      <c r="P17" s="25">
        <v>50</v>
      </c>
      <c r="Q17" s="25">
        <v>40</v>
      </c>
      <c r="R17" s="25"/>
      <c r="S17" s="68"/>
      <c r="T17" s="61"/>
      <c r="U17" s="61"/>
      <c r="V17" s="61"/>
      <c r="X17" s="61"/>
      <c r="Y17" s="62"/>
      <c r="Z17" s="62"/>
      <c r="AA17" s="59"/>
    </row>
    <row r="18" spans="1:27" ht="12.75">
      <c r="A18" s="21" t="s">
        <v>9</v>
      </c>
      <c r="B18" s="15" t="s">
        <v>9</v>
      </c>
      <c r="C18" s="25">
        <f t="shared" si="1"/>
        <v>657</v>
      </c>
      <c r="D18" s="25">
        <v>486</v>
      </c>
      <c r="E18" s="25">
        <v>200</v>
      </c>
      <c r="F18" s="53">
        <f t="shared" si="2"/>
        <v>41.1522633744856</v>
      </c>
      <c r="G18" s="71">
        <v>332</v>
      </c>
      <c r="H18" s="70">
        <v>332</v>
      </c>
      <c r="I18" s="71">
        <f t="shared" si="3"/>
        <v>100</v>
      </c>
      <c r="J18" s="70">
        <v>125</v>
      </c>
      <c r="K18" s="70">
        <v>125</v>
      </c>
      <c r="L18" s="71">
        <f>K18/J18*100</f>
        <v>100</v>
      </c>
      <c r="M18" s="69">
        <v>486</v>
      </c>
      <c r="N18" s="25">
        <v>135</v>
      </c>
      <c r="O18" s="53">
        <f t="shared" si="4"/>
        <v>27.77777777777778</v>
      </c>
      <c r="P18" s="25"/>
      <c r="Q18" s="25"/>
      <c r="R18" s="25"/>
      <c r="S18" s="68"/>
      <c r="T18" s="61"/>
      <c r="U18" s="68"/>
      <c r="V18" s="68"/>
      <c r="X18" s="61"/>
      <c r="Y18" s="62"/>
      <c r="Z18" s="62"/>
      <c r="AA18" s="59"/>
    </row>
    <row r="19" spans="1:27" ht="12.75">
      <c r="A19" s="21" t="s">
        <v>28</v>
      </c>
      <c r="B19" s="16" t="s">
        <v>28</v>
      </c>
      <c r="C19" s="25">
        <f t="shared" si="1"/>
        <v>225</v>
      </c>
      <c r="D19" s="25">
        <v>2069</v>
      </c>
      <c r="E19" s="25">
        <v>65</v>
      </c>
      <c r="F19" s="53">
        <f t="shared" si="2"/>
        <v>3.141614306428226</v>
      </c>
      <c r="G19" s="25">
        <v>650</v>
      </c>
      <c r="H19" s="6">
        <v>160</v>
      </c>
      <c r="I19" s="53">
        <f t="shared" si="3"/>
        <v>24.615384615384617</v>
      </c>
      <c r="J19" s="25"/>
      <c r="K19" s="6"/>
      <c r="L19" s="3"/>
      <c r="M19" s="69">
        <v>2069</v>
      </c>
      <c r="N19" s="25">
        <v>20</v>
      </c>
      <c r="O19" s="53">
        <f t="shared" si="4"/>
        <v>0.9666505558240696</v>
      </c>
      <c r="P19" s="25"/>
      <c r="Q19" s="25"/>
      <c r="R19" s="25"/>
      <c r="S19" s="60"/>
      <c r="T19" s="61"/>
      <c r="U19" s="61"/>
      <c r="V19" s="61"/>
      <c r="X19" s="61"/>
      <c r="Y19" s="62"/>
      <c r="Z19" s="62"/>
      <c r="AA19" s="59"/>
    </row>
    <row r="20" spans="1:27" ht="12.75">
      <c r="A20" s="21" t="s">
        <v>25</v>
      </c>
      <c r="B20" s="15" t="s">
        <v>25</v>
      </c>
      <c r="C20" s="25">
        <f t="shared" si="1"/>
        <v>35</v>
      </c>
      <c r="D20" s="25">
        <v>821</v>
      </c>
      <c r="E20" s="25"/>
      <c r="F20" s="53"/>
      <c r="G20" s="25">
        <v>349</v>
      </c>
      <c r="H20" s="6">
        <v>35</v>
      </c>
      <c r="I20" s="53">
        <f t="shared" si="3"/>
        <v>10.028653295128938</v>
      </c>
      <c r="J20" s="25"/>
      <c r="K20" s="6"/>
      <c r="L20" s="3"/>
      <c r="M20" s="69">
        <v>821</v>
      </c>
      <c r="N20" s="25"/>
      <c r="O20" s="25"/>
      <c r="P20" s="25"/>
      <c r="Q20" s="25"/>
      <c r="R20" s="25"/>
      <c r="S20" s="60"/>
      <c r="T20" s="61"/>
      <c r="U20" s="61"/>
      <c r="V20" s="61"/>
      <c r="X20" s="61"/>
      <c r="Y20" s="62"/>
      <c r="Z20" s="62"/>
      <c r="AA20" s="59"/>
    </row>
    <row r="21" spans="1:27" ht="12.75">
      <c r="A21" s="21" t="s">
        <v>10</v>
      </c>
      <c r="B21" s="16" t="s">
        <v>10</v>
      </c>
      <c r="C21" s="25">
        <f t="shared" si="1"/>
        <v>865</v>
      </c>
      <c r="D21" s="25">
        <v>884</v>
      </c>
      <c r="E21" s="25">
        <v>470</v>
      </c>
      <c r="F21" s="53">
        <f t="shared" si="2"/>
        <v>53.16742081447964</v>
      </c>
      <c r="G21" s="53">
        <v>370</v>
      </c>
      <c r="H21" s="6">
        <v>270</v>
      </c>
      <c r="I21" s="53">
        <f t="shared" si="3"/>
        <v>72.97297297297297</v>
      </c>
      <c r="J21" s="70">
        <v>125</v>
      </c>
      <c r="K21" s="70">
        <v>125</v>
      </c>
      <c r="L21" s="71">
        <v>100</v>
      </c>
      <c r="M21" s="69">
        <v>884</v>
      </c>
      <c r="N21" s="25">
        <v>410</v>
      </c>
      <c r="O21" s="53">
        <f>N21/M21*100</f>
        <v>46.380090497737555</v>
      </c>
      <c r="P21" s="25"/>
      <c r="Q21" s="25"/>
      <c r="R21" s="25"/>
      <c r="S21" s="68"/>
      <c r="T21" s="61"/>
      <c r="U21" s="68"/>
      <c r="V21" s="68"/>
      <c r="X21" s="61"/>
      <c r="Y21" s="62"/>
      <c r="Z21" s="62"/>
      <c r="AA21" s="59"/>
    </row>
    <row r="22" spans="1:27" ht="12.75">
      <c r="A22" s="21" t="s">
        <v>11</v>
      </c>
      <c r="B22" s="15" t="s">
        <v>11</v>
      </c>
      <c r="C22" s="25">
        <f t="shared" si="1"/>
        <v>760</v>
      </c>
      <c r="D22" s="25">
        <v>420</v>
      </c>
      <c r="E22" s="25">
        <v>180</v>
      </c>
      <c r="F22" s="53">
        <f t="shared" si="2"/>
        <v>42.857142857142854</v>
      </c>
      <c r="G22" s="71">
        <v>545</v>
      </c>
      <c r="H22" s="70">
        <v>545</v>
      </c>
      <c r="I22" s="71">
        <f t="shared" si="3"/>
        <v>100</v>
      </c>
      <c r="J22" s="70">
        <v>35</v>
      </c>
      <c r="K22" s="70">
        <v>35</v>
      </c>
      <c r="L22" s="71">
        <f>K22/J22*100</f>
        <v>100</v>
      </c>
      <c r="M22" s="69">
        <v>409</v>
      </c>
      <c r="N22" s="25">
        <v>130</v>
      </c>
      <c r="O22" s="53">
        <f>N22/M22*100</f>
        <v>31.784841075794624</v>
      </c>
      <c r="P22" s="25"/>
      <c r="Q22" s="25"/>
      <c r="R22" s="25"/>
      <c r="S22" s="68"/>
      <c r="T22" s="61"/>
      <c r="U22" s="68"/>
      <c r="V22" s="68"/>
      <c r="X22" s="61"/>
      <c r="Y22" s="62"/>
      <c r="Z22" s="62"/>
      <c r="AA22" s="59"/>
    </row>
    <row r="23" spans="1:27" ht="12.75">
      <c r="A23" s="21" t="s">
        <v>12</v>
      </c>
      <c r="B23" s="16" t="s">
        <v>12</v>
      </c>
      <c r="C23" s="25">
        <f t="shared" si="1"/>
        <v>800</v>
      </c>
      <c r="D23" s="25">
        <v>888</v>
      </c>
      <c r="E23" s="25">
        <v>250</v>
      </c>
      <c r="F23" s="53">
        <f t="shared" si="2"/>
        <v>28.153153153153156</v>
      </c>
      <c r="G23" s="71">
        <v>470</v>
      </c>
      <c r="H23" s="70">
        <v>470</v>
      </c>
      <c r="I23" s="71">
        <f t="shared" si="3"/>
        <v>100</v>
      </c>
      <c r="J23" s="70">
        <v>80</v>
      </c>
      <c r="K23" s="70">
        <v>80</v>
      </c>
      <c r="L23" s="71">
        <v>100</v>
      </c>
      <c r="M23" s="69">
        <v>888</v>
      </c>
      <c r="N23" s="25">
        <v>300</v>
      </c>
      <c r="O23" s="53">
        <f>N23/M23*100</f>
        <v>33.78378378378378</v>
      </c>
      <c r="P23" s="25"/>
      <c r="Q23" s="25"/>
      <c r="R23" s="25"/>
      <c r="S23" s="68"/>
      <c r="T23" s="61"/>
      <c r="U23" s="68"/>
      <c r="V23" s="68"/>
      <c r="X23" s="61"/>
      <c r="Y23" s="62"/>
      <c r="Z23" s="62"/>
      <c r="AA23" s="59"/>
    </row>
    <row r="24" spans="1:27" ht="12.75">
      <c r="A24" s="21" t="s">
        <v>13</v>
      </c>
      <c r="B24" s="15" t="s">
        <v>13</v>
      </c>
      <c r="C24" s="25">
        <f t="shared" si="1"/>
        <v>450</v>
      </c>
      <c r="D24" s="25">
        <v>836</v>
      </c>
      <c r="E24" s="25">
        <v>160</v>
      </c>
      <c r="F24" s="53">
        <f t="shared" si="2"/>
        <v>19.138755980861244</v>
      </c>
      <c r="G24" s="53">
        <v>430</v>
      </c>
      <c r="H24" s="6">
        <v>290</v>
      </c>
      <c r="I24" s="53">
        <f t="shared" si="3"/>
        <v>67.44186046511628</v>
      </c>
      <c r="J24" s="25" t="s">
        <v>61</v>
      </c>
      <c r="K24" s="6"/>
      <c r="L24" s="3"/>
      <c r="M24" s="69">
        <v>836</v>
      </c>
      <c r="N24" s="25">
        <v>160</v>
      </c>
      <c r="O24" s="53">
        <f>N24/M24*100</f>
        <v>19.138755980861244</v>
      </c>
      <c r="P24" s="25"/>
      <c r="Q24" s="25"/>
      <c r="R24" s="25"/>
      <c r="S24" s="68"/>
      <c r="T24" s="61"/>
      <c r="U24" s="68"/>
      <c r="V24" s="68"/>
      <c r="X24" s="61"/>
      <c r="Y24" s="62"/>
      <c r="Z24" s="62"/>
      <c r="AA24" s="59"/>
    </row>
    <row r="25" spans="1:27" ht="12.75">
      <c r="A25" s="21" t="s">
        <v>26</v>
      </c>
      <c r="B25" s="16" t="s">
        <v>26</v>
      </c>
      <c r="C25" s="25">
        <f t="shared" si="1"/>
        <v>153</v>
      </c>
      <c r="D25" s="25">
        <v>232</v>
      </c>
      <c r="E25" s="25">
        <v>107</v>
      </c>
      <c r="F25" s="53">
        <f t="shared" si="2"/>
        <v>46.12068965517241</v>
      </c>
      <c r="G25" s="70">
        <v>46</v>
      </c>
      <c r="H25" s="70">
        <v>46</v>
      </c>
      <c r="I25" s="71">
        <f t="shared" si="3"/>
        <v>100</v>
      </c>
      <c r="J25" s="25"/>
      <c r="K25" s="6"/>
      <c r="L25" s="3"/>
      <c r="M25" s="69">
        <v>232</v>
      </c>
      <c r="N25" s="25"/>
      <c r="O25" s="25"/>
      <c r="P25" s="25"/>
      <c r="Q25" s="25"/>
      <c r="R25" s="25"/>
      <c r="S25" s="60"/>
      <c r="T25" s="61"/>
      <c r="U25" s="61"/>
      <c r="V25" s="61"/>
      <c r="X25" s="61"/>
      <c r="Y25" s="62"/>
      <c r="Z25" s="62"/>
      <c r="AA25" s="59"/>
    </row>
    <row r="26" spans="1:27" ht="12.75">
      <c r="A26" s="21" t="s">
        <v>14</v>
      </c>
      <c r="B26" s="15" t="s">
        <v>14</v>
      </c>
      <c r="C26" s="25">
        <f t="shared" si="1"/>
        <v>477</v>
      </c>
      <c r="D26" s="25">
        <v>519</v>
      </c>
      <c r="E26" s="25">
        <v>357</v>
      </c>
      <c r="F26" s="53">
        <f t="shared" si="2"/>
        <v>68.78612716763006</v>
      </c>
      <c r="G26" s="25">
        <v>403</v>
      </c>
      <c r="H26" s="6">
        <v>120</v>
      </c>
      <c r="I26" s="53">
        <f t="shared" si="3"/>
        <v>29.776674937965257</v>
      </c>
      <c r="J26" s="25"/>
      <c r="K26" s="6"/>
      <c r="L26" s="3"/>
      <c r="M26" s="69">
        <v>519</v>
      </c>
      <c r="N26" s="25">
        <v>180</v>
      </c>
      <c r="O26" s="53">
        <f aca="true" t="shared" si="5" ref="O26:O32">N26/M26*100</f>
        <v>34.68208092485549</v>
      </c>
      <c r="P26" s="25"/>
      <c r="Q26" s="25"/>
      <c r="R26" s="25"/>
      <c r="S26" s="68"/>
      <c r="T26" s="61"/>
      <c r="U26" s="61"/>
      <c r="V26" s="61"/>
      <c r="X26" s="61"/>
      <c r="Y26" s="62"/>
      <c r="Z26" s="62"/>
      <c r="AA26" s="59"/>
    </row>
    <row r="27" spans="1:27" ht="12.75">
      <c r="A27" s="21" t="s">
        <v>15</v>
      </c>
      <c r="B27" s="16" t="s">
        <v>15</v>
      </c>
      <c r="C27" s="25">
        <f t="shared" si="1"/>
        <v>1240</v>
      </c>
      <c r="D27" s="25">
        <v>625</v>
      </c>
      <c r="E27" s="25">
        <v>650</v>
      </c>
      <c r="F27" s="53">
        <f t="shared" si="2"/>
        <v>104</v>
      </c>
      <c r="G27" s="53">
        <v>574</v>
      </c>
      <c r="H27" s="6">
        <v>500</v>
      </c>
      <c r="I27" s="53">
        <f t="shared" si="3"/>
        <v>87.10801393728222</v>
      </c>
      <c r="J27" s="70">
        <v>90</v>
      </c>
      <c r="K27" s="70">
        <v>90</v>
      </c>
      <c r="L27" s="71">
        <f>K27/J27*100</f>
        <v>100</v>
      </c>
      <c r="M27" s="69">
        <v>625</v>
      </c>
      <c r="N27" s="25">
        <v>233</v>
      </c>
      <c r="O27" s="53">
        <f t="shared" si="5"/>
        <v>37.28</v>
      </c>
      <c r="P27" s="25"/>
      <c r="Q27" s="25"/>
      <c r="R27" s="25"/>
      <c r="S27" s="68"/>
      <c r="T27" s="61"/>
      <c r="U27" s="68"/>
      <c r="V27" s="68"/>
      <c r="X27" s="61"/>
      <c r="Y27" s="62"/>
      <c r="Z27" s="62"/>
      <c r="AA27" s="59"/>
    </row>
    <row r="28" spans="1:27" ht="12.75">
      <c r="A28" s="21" t="s">
        <v>16</v>
      </c>
      <c r="B28" s="15" t="s">
        <v>16</v>
      </c>
      <c r="C28" s="25">
        <f t="shared" si="1"/>
        <v>820</v>
      </c>
      <c r="D28" s="25">
        <v>953</v>
      </c>
      <c r="E28" s="25">
        <v>450</v>
      </c>
      <c r="F28" s="53">
        <f t="shared" si="2"/>
        <v>47.2193074501574</v>
      </c>
      <c r="G28" s="71">
        <v>324</v>
      </c>
      <c r="H28" s="70">
        <v>324</v>
      </c>
      <c r="I28" s="71">
        <f t="shared" si="3"/>
        <v>100</v>
      </c>
      <c r="J28" s="70">
        <v>46</v>
      </c>
      <c r="K28" s="70">
        <v>46</v>
      </c>
      <c r="L28" s="71">
        <f>K28/J28*100</f>
        <v>100</v>
      </c>
      <c r="M28" s="69">
        <v>953</v>
      </c>
      <c r="N28" s="25">
        <v>250</v>
      </c>
      <c r="O28" s="53">
        <f t="shared" si="5"/>
        <v>26.23294858342078</v>
      </c>
      <c r="P28" s="25"/>
      <c r="Q28" s="25"/>
      <c r="R28" s="25"/>
      <c r="S28" s="68"/>
      <c r="T28" s="61"/>
      <c r="U28" s="68"/>
      <c r="V28" s="68"/>
      <c r="X28" s="61"/>
      <c r="Y28" s="62"/>
      <c r="Z28" s="62"/>
      <c r="AA28" s="59"/>
    </row>
    <row r="29" spans="1:27" ht="12.75">
      <c r="A29" s="21" t="s">
        <v>17</v>
      </c>
      <c r="B29" s="16" t="s">
        <v>17</v>
      </c>
      <c r="C29" s="25">
        <f>E29+H29+K29</f>
        <v>759</v>
      </c>
      <c r="D29" s="25">
        <v>740</v>
      </c>
      <c r="E29" s="25">
        <v>300</v>
      </c>
      <c r="F29" s="53">
        <f t="shared" si="2"/>
        <v>40.54054054054054</v>
      </c>
      <c r="G29" s="53">
        <v>474</v>
      </c>
      <c r="H29" s="6">
        <v>459</v>
      </c>
      <c r="I29" s="53">
        <f t="shared" si="3"/>
        <v>96.83544303797468</v>
      </c>
      <c r="J29" s="25"/>
      <c r="K29" s="6"/>
      <c r="L29" s="3"/>
      <c r="M29" s="69">
        <v>740</v>
      </c>
      <c r="N29" s="25">
        <v>100</v>
      </c>
      <c r="O29" s="53">
        <f t="shared" si="5"/>
        <v>13.513513513513514</v>
      </c>
      <c r="P29" s="25"/>
      <c r="Q29" s="25"/>
      <c r="R29" s="25"/>
      <c r="S29" s="68"/>
      <c r="T29" s="61"/>
      <c r="U29" s="68"/>
      <c r="V29" s="68"/>
      <c r="X29" s="61"/>
      <c r="Y29" s="62"/>
      <c r="Z29" s="62"/>
      <c r="AA29" s="59"/>
    </row>
    <row r="30" spans="1:27" ht="12.75">
      <c r="A30" s="21" t="s">
        <v>18</v>
      </c>
      <c r="B30" s="15" t="s">
        <v>18</v>
      </c>
      <c r="C30" s="25">
        <f t="shared" si="1"/>
        <v>1759</v>
      </c>
      <c r="D30" s="25">
        <v>987</v>
      </c>
      <c r="E30" s="25">
        <v>959</v>
      </c>
      <c r="F30" s="53">
        <f t="shared" si="2"/>
        <v>97.16312056737588</v>
      </c>
      <c r="G30" s="53">
        <v>769</v>
      </c>
      <c r="H30" s="6">
        <v>728</v>
      </c>
      <c r="I30" s="53">
        <f t="shared" si="3"/>
        <v>94.66840052015606</v>
      </c>
      <c r="J30" s="25">
        <v>151</v>
      </c>
      <c r="K30" s="6">
        <v>72</v>
      </c>
      <c r="L30" s="53">
        <f>K30/J30*100</f>
        <v>47.682119205298015</v>
      </c>
      <c r="M30" s="69">
        <v>987</v>
      </c>
      <c r="N30" s="25">
        <v>809</v>
      </c>
      <c r="O30" s="53">
        <f t="shared" si="5"/>
        <v>81.96555217831813</v>
      </c>
      <c r="P30" s="25"/>
      <c r="Q30" s="25"/>
      <c r="R30" s="25">
        <v>45</v>
      </c>
      <c r="S30" s="68"/>
      <c r="T30" s="61"/>
      <c r="U30" s="68"/>
      <c r="V30" s="68"/>
      <c r="X30" s="61"/>
      <c r="Y30" s="62"/>
      <c r="Z30" s="62"/>
      <c r="AA30" s="59"/>
    </row>
    <row r="31" spans="1:27" ht="12.75">
      <c r="A31" s="21" t="s">
        <v>20</v>
      </c>
      <c r="B31" s="16" t="s">
        <v>20</v>
      </c>
      <c r="C31" s="25">
        <f t="shared" si="1"/>
        <v>521</v>
      </c>
      <c r="D31" s="25">
        <v>452</v>
      </c>
      <c r="E31" s="25">
        <v>340</v>
      </c>
      <c r="F31" s="53">
        <f t="shared" si="2"/>
        <v>75.22123893805309</v>
      </c>
      <c r="G31" s="70">
        <v>135</v>
      </c>
      <c r="H31" s="70">
        <v>181</v>
      </c>
      <c r="I31" s="71">
        <v>100</v>
      </c>
      <c r="J31" s="25"/>
      <c r="K31" s="6"/>
      <c r="L31" s="3"/>
      <c r="M31" s="69">
        <v>452</v>
      </c>
      <c r="N31" s="25">
        <v>190</v>
      </c>
      <c r="O31" s="53">
        <f t="shared" si="5"/>
        <v>42.0353982300885</v>
      </c>
      <c r="P31" s="25"/>
      <c r="Q31" s="25"/>
      <c r="R31" s="25"/>
      <c r="S31" s="68"/>
      <c r="T31" s="61"/>
      <c r="U31" s="61"/>
      <c r="V31" s="61"/>
      <c r="X31" s="61"/>
      <c r="Y31" s="62"/>
      <c r="Z31" s="62"/>
      <c r="AA31" s="59"/>
    </row>
    <row r="32" spans="1:27" ht="12.75">
      <c r="A32" s="21" t="s">
        <v>19</v>
      </c>
      <c r="B32" s="15" t="s">
        <v>19</v>
      </c>
      <c r="C32" s="25">
        <f t="shared" si="1"/>
        <v>570</v>
      </c>
      <c r="D32" s="25">
        <v>594</v>
      </c>
      <c r="E32" s="25">
        <v>310</v>
      </c>
      <c r="F32" s="53">
        <f t="shared" si="2"/>
        <v>52.18855218855219</v>
      </c>
      <c r="G32" s="71">
        <v>210</v>
      </c>
      <c r="H32" s="70">
        <v>220</v>
      </c>
      <c r="I32" s="71">
        <v>100</v>
      </c>
      <c r="J32" s="70">
        <v>40</v>
      </c>
      <c r="K32" s="70">
        <v>40</v>
      </c>
      <c r="L32" s="71">
        <f>K32/J32*100</f>
        <v>100</v>
      </c>
      <c r="M32" s="69">
        <v>594</v>
      </c>
      <c r="N32" s="25">
        <v>200</v>
      </c>
      <c r="O32" s="53">
        <f t="shared" si="5"/>
        <v>33.670033670033675</v>
      </c>
      <c r="P32" s="25"/>
      <c r="Q32" s="25"/>
      <c r="R32" s="25"/>
      <c r="S32" s="68"/>
      <c r="T32" s="61"/>
      <c r="U32" s="68"/>
      <c r="V32" s="68"/>
      <c r="X32" s="61"/>
      <c r="Y32" s="62"/>
      <c r="Z32" s="62"/>
      <c r="AA32" s="59"/>
    </row>
    <row r="33" spans="1:27" ht="12.75">
      <c r="A33" s="21" t="s">
        <v>29</v>
      </c>
      <c r="B33" s="16" t="s">
        <v>29</v>
      </c>
      <c r="C33" s="25">
        <f t="shared" si="1"/>
        <v>640</v>
      </c>
      <c r="D33" s="25">
        <v>737</v>
      </c>
      <c r="E33" s="25">
        <v>395</v>
      </c>
      <c r="F33" s="53">
        <f t="shared" si="2"/>
        <v>53.595658073270016</v>
      </c>
      <c r="G33" s="53">
        <v>583</v>
      </c>
      <c r="H33" s="6">
        <v>245</v>
      </c>
      <c r="I33" s="53">
        <f t="shared" si="3"/>
        <v>42.02401372212693</v>
      </c>
      <c r="J33" s="25">
        <v>17</v>
      </c>
      <c r="K33" s="6"/>
      <c r="L33" s="3"/>
      <c r="M33" s="69">
        <v>737</v>
      </c>
      <c r="N33" s="25"/>
      <c r="O33" s="25"/>
      <c r="P33" s="25"/>
      <c r="Q33" s="25"/>
      <c r="R33" s="25"/>
      <c r="S33" s="68"/>
      <c r="T33" s="61"/>
      <c r="U33" s="68"/>
      <c r="V33" s="68"/>
      <c r="X33" s="61"/>
      <c r="Y33" s="62"/>
      <c r="Z33" s="62"/>
      <c r="AA33" s="59"/>
    </row>
    <row r="34" spans="1:27" ht="12.75">
      <c r="A34" s="21"/>
      <c r="B34" s="16"/>
      <c r="C34" s="25"/>
      <c r="E34" s="6"/>
      <c r="F34" s="53"/>
      <c r="G34" s="6"/>
      <c r="H34" s="3"/>
      <c r="I34" s="53"/>
      <c r="J34" s="6"/>
      <c r="K34" s="6"/>
      <c r="L34" s="3"/>
      <c r="N34" s="25"/>
      <c r="O34" s="25"/>
      <c r="P34" s="25"/>
      <c r="Q34" s="25"/>
      <c r="R34" s="25"/>
      <c r="S34" s="60"/>
      <c r="T34" s="61"/>
      <c r="U34" s="61"/>
      <c r="V34" s="61"/>
      <c r="X34" s="61"/>
      <c r="Y34" s="62"/>
      <c r="Z34" s="62"/>
      <c r="AA34" s="59"/>
    </row>
    <row r="35" spans="1:26" ht="12.75">
      <c r="A35" s="21" t="s">
        <v>21</v>
      </c>
      <c r="B35" s="16" t="s">
        <v>21</v>
      </c>
      <c r="C35" s="25">
        <f>E35+H35+K35</f>
        <v>21200</v>
      </c>
      <c r="D35" s="6">
        <v>23489</v>
      </c>
      <c r="E35" s="6">
        <f>SUM(E7:E34)</f>
        <v>10384</v>
      </c>
      <c r="F35" s="53">
        <f t="shared" si="2"/>
        <v>44.207927114819704</v>
      </c>
      <c r="G35" s="23">
        <v>12562</v>
      </c>
      <c r="H35" s="6">
        <f>SUM(H7:H34)</f>
        <v>9613</v>
      </c>
      <c r="I35" s="53">
        <f t="shared" si="3"/>
        <v>76.52443878363317</v>
      </c>
      <c r="J35" s="6">
        <f>SUM(J7:J34)</f>
        <v>1419</v>
      </c>
      <c r="K35" s="6">
        <f>SUM(K7:K34)</f>
        <v>1203</v>
      </c>
      <c r="L35" s="53">
        <f>K35/J35*100</f>
        <v>84.77801268498943</v>
      </c>
      <c r="M35" s="31">
        <v>23489</v>
      </c>
      <c r="N35" s="25">
        <f>SUM(N7:N34)</f>
        <v>6873</v>
      </c>
      <c r="O35" s="53">
        <f>N35/M35*100</f>
        <v>29.260504917195284</v>
      </c>
      <c r="P35" s="25">
        <f>SUM(P7:P34)</f>
        <v>85</v>
      </c>
      <c r="Q35" s="25">
        <f>SUM(Q7:Q34)</f>
        <v>60</v>
      </c>
      <c r="R35" s="25">
        <f>SUM(R7:R34)</f>
        <v>45</v>
      </c>
      <c r="S35" s="68"/>
      <c r="T35" s="61"/>
      <c r="U35" s="68"/>
      <c r="V35" s="68"/>
      <c r="X35" s="34"/>
      <c r="Y35" s="63"/>
      <c r="Z35" s="63"/>
    </row>
    <row r="36" spans="2:26" ht="12.75">
      <c r="B36" s="19"/>
      <c r="P36" s="42"/>
      <c r="Q36" s="42"/>
      <c r="R36" s="42"/>
      <c r="S36" s="42"/>
      <c r="T36" s="34"/>
      <c r="U36" s="36"/>
      <c r="V36" s="36"/>
      <c r="W36" s="36"/>
      <c r="X36" s="64"/>
      <c r="Y36" s="2"/>
      <c r="Z36" s="2"/>
    </row>
    <row r="37" spans="2:24" ht="12.75">
      <c r="B37" s="26"/>
      <c r="P37" s="2"/>
      <c r="Q37" s="2"/>
      <c r="R37" s="2"/>
      <c r="S37" s="2"/>
      <c r="T37" s="35"/>
      <c r="U37" s="36"/>
      <c r="V37" s="34"/>
      <c r="W37" s="34"/>
      <c r="X37" s="2"/>
    </row>
    <row r="38" spans="11:24" ht="12.75">
      <c r="K38" t="s">
        <v>53</v>
      </c>
      <c r="P38" s="2"/>
      <c r="Q38" s="2"/>
      <c r="R38" s="2"/>
      <c r="S38" s="2"/>
      <c r="T38" s="26"/>
      <c r="U38" s="26"/>
      <c r="V38" s="41"/>
      <c r="W38" s="41"/>
      <c r="X38" s="2"/>
    </row>
  </sheetData>
  <mergeCells count="3">
    <mergeCell ref="T5:V5"/>
    <mergeCell ref="T4:V4"/>
    <mergeCell ref="D4:L4"/>
  </mergeCells>
  <printOptions/>
  <pageMargins left="0.3937007874015748" right="0.1968503937007874" top="0.984251968503937" bottom="0.7874015748031497" header="0.5118110236220472" footer="0.5118110236220472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V35"/>
  <sheetViews>
    <sheetView zoomScale="75" zoomScaleNormal="75" workbookViewId="0" topLeftCell="A1">
      <selection activeCell="V14" sqref="V14"/>
    </sheetView>
  </sheetViews>
  <sheetFormatPr defaultColWidth="9.00390625" defaultRowHeight="12.75"/>
  <cols>
    <col min="1" max="1" width="18.625" style="0" customWidth="1"/>
    <col min="2" max="2" width="7.875" style="0" customWidth="1"/>
    <col min="3" max="3" width="7.25390625" style="0" customWidth="1"/>
    <col min="4" max="4" width="6.625" style="0" customWidth="1"/>
    <col min="5" max="5" width="7.625" style="0" customWidth="1"/>
    <col min="6" max="6" width="6.625" style="0" customWidth="1"/>
    <col min="7" max="7" width="6.375" style="0" customWidth="1"/>
    <col min="8" max="8" width="6.75390625" style="0" customWidth="1"/>
    <col min="9" max="9" width="6.875" style="0" customWidth="1"/>
    <col min="10" max="10" width="7.375" style="0" customWidth="1"/>
    <col min="11" max="11" width="7.75390625" style="0" customWidth="1"/>
    <col min="12" max="12" width="7.125" style="0" customWidth="1"/>
    <col min="13" max="13" width="7.625" style="0" customWidth="1"/>
    <col min="14" max="15" width="7.00390625" style="0" customWidth="1"/>
    <col min="16" max="16" width="6.25390625" style="0" customWidth="1"/>
    <col min="17" max="18" width="7.00390625" style="0" customWidth="1"/>
    <col min="19" max="19" width="6.25390625" style="0" customWidth="1"/>
  </cols>
  <sheetData>
    <row r="4" spans="1:22" ht="12.75">
      <c r="A4" s="24" t="s">
        <v>30</v>
      </c>
      <c r="B4" s="65" t="s">
        <v>81</v>
      </c>
      <c r="C4" s="57"/>
      <c r="D4" s="58"/>
      <c r="E4" s="30"/>
      <c r="F4" s="38" t="s">
        <v>65</v>
      </c>
      <c r="G4" s="38"/>
      <c r="H4" s="38"/>
      <c r="I4" s="37"/>
      <c r="J4" s="32" t="s">
        <v>71</v>
      </c>
      <c r="K4" s="32" t="s">
        <v>41</v>
      </c>
      <c r="L4" s="32" t="s">
        <v>77</v>
      </c>
      <c r="M4" s="72" t="s">
        <v>79</v>
      </c>
      <c r="N4" s="65" t="s">
        <v>87</v>
      </c>
      <c r="O4" s="78"/>
      <c r="P4" s="78"/>
      <c r="Q4" s="65" t="s">
        <v>89</v>
      </c>
      <c r="R4" s="57"/>
      <c r="S4" s="47"/>
      <c r="T4" s="2"/>
      <c r="U4" s="49" t="s">
        <v>83</v>
      </c>
      <c r="V4" s="76"/>
    </row>
    <row r="5" spans="1:22" ht="12.75">
      <c r="A5" s="15" t="s">
        <v>0</v>
      </c>
      <c r="B5" s="73" t="s">
        <v>82</v>
      </c>
      <c r="C5" s="66"/>
      <c r="D5" s="50"/>
      <c r="E5" s="27"/>
      <c r="G5" s="27"/>
      <c r="I5" s="32" t="s">
        <v>67</v>
      </c>
      <c r="J5" s="22" t="s">
        <v>74</v>
      </c>
      <c r="K5" s="22" t="s">
        <v>73</v>
      </c>
      <c r="L5" s="22" t="s">
        <v>78</v>
      </c>
      <c r="M5" s="55" t="s">
        <v>80</v>
      </c>
      <c r="N5" s="73" t="s">
        <v>86</v>
      </c>
      <c r="O5" s="51"/>
      <c r="P5" s="51"/>
      <c r="Q5" s="73" t="s">
        <v>90</v>
      </c>
      <c r="R5" s="66"/>
      <c r="S5" s="40"/>
      <c r="T5" s="2"/>
      <c r="U5" s="79"/>
      <c r="V5" s="77"/>
    </row>
    <row r="6" spans="1:22" ht="12.75">
      <c r="A6" s="17"/>
      <c r="B6" s="72" t="s">
        <v>23</v>
      </c>
      <c r="C6" s="6" t="s">
        <v>32</v>
      </c>
      <c r="D6" s="47" t="s">
        <v>34</v>
      </c>
      <c r="E6" s="22" t="s">
        <v>33</v>
      </c>
      <c r="F6" s="29" t="s">
        <v>39</v>
      </c>
      <c r="G6" s="22" t="s">
        <v>36</v>
      </c>
      <c r="H6" s="29" t="s">
        <v>66</v>
      </c>
      <c r="I6" s="22" t="s">
        <v>68</v>
      </c>
      <c r="J6" s="5" t="s">
        <v>72</v>
      </c>
      <c r="K6" s="5" t="s">
        <v>35</v>
      </c>
      <c r="L6" s="5" t="s">
        <v>35</v>
      </c>
      <c r="M6" s="5" t="s">
        <v>35</v>
      </c>
      <c r="N6" s="5" t="s">
        <v>23</v>
      </c>
      <c r="O6" s="5" t="s">
        <v>32</v>
      </c>
      <c r="P6" s="5" t="s">
        <v>34</v>
      </c>
      <c r="Q6" s="5" t="s">
        <v>23</v>
      </c>
      <c r="R6" s="5" t="s">
        <v>32</v>
      </c>
      <c r="S6" s="5" t="s">
        <v>34</v>
      </c>
      <c r="T6" s="2"/>
      <c r="U6" s="77" t="s">
        <v>85</v>
      </c>
      <c r="V6" s="1" t="s">
        <v>84</v>
      </c>
    </row>
    <row r="7" spans="1:22" ht="12.75">
      <c r="A7" s="16" t="s">
        <v>1</v>
      </c>
      <c r="B7" s="6">
        <v>1010</v>
      </c>
      <c r="C7" s="6">
        <f>E7+F7+G7+H7+I7</f>
        <v>880</v>
      </c>
      <c r="D7" s="23">
        <f>C7/B7*100</f>
        <v>87.12871287128714</v>
      </c>
      <c r="E7" s="6">
        <v>420</v>
      </c>
      <c r="F7" s="6">
        <v>10</v>
      </c>
      <c r="G7" s="6">
        <v>10</v>
      </c>
      <c r="H7" s="6">
        <v>60</v>
      </c>
      <c r="I7" s="6">
        <v>380</v>
      </c>
      <c r="J7" s="6"/>
      <c r="K7" s="6"/>
      <c r="L7" s="6">
        <v>1000</v>
      </c>
      <c r="M7" s="6"/>
      <c r="N7" s="6">
        <v>20</v>
      </c>
      <c r="O7" s="6"/>
      <c r="P7" s="6"/>
      <c r="Q7" s="6">
        <v>150</v>
      </c>
      <c r="R7" s="6">
        <v>10</v>
      </c>
      <c r="S7" s="23">
        <f>R7/Q7*100</f>
        <v>6.666666666666667</v>
      </c>
      <c r="T7" s="34"/>
      <c r="U7" s="31"/>
      <c r="V7" s="3"/>
    </row>
    <row r="8" spans="1:22" ht="12.75">
      <c r="A8" s="16" t="s">
        <v>2</v>
      </c>
      <c r="B8" s="6">
        <v>865</v>
      </c>
      <c r="C8" s="6">
        <f>E8+F8+G8+H8+I8</f>
        <v>160</v>
      </c>
      <c r="D8" s="23">
        <f>C8/B8*100</f>
        <v>18.497109826589593</v>
      </c>
      <c r="E8" s="6">
        <v>10</v>
      </c>
      <c r="F8" s="6">
        <v>20</v>
      </c>
      <c r="G8" s="6"/>
      <c r="H8" s="6">
        <v>30</v>
      </c>
      <c r="I8" s="6">
        <v>100</v>
      </c>
      <c r="J8" s="6"/>
      <c r="K8" s="6"/>
      <c r="L8" s="6">
        <v>240</v>
      </c>
      <c r="M8" s="6">
        <v>100</v>
      </c>
      <c r="N8" s="6">
        <v>20</v>
      </c>
      <c r="O8" s="6">
        <v>20</v>
      </c>
      <c r="P8" s="23">
        <f>O8/N8*100</f>
        <v>100</v>
      </c>
      <c r="Q8" s="6">
        <v>100</v>
      </c>
      <c r="R8" s="6">
        <v>15</v>
      </c>
      <c r="S8" s="23">
        <f>R8/Q8*100</f>
        <v>15</v>
      </c>
      <c r="T8" s="34"/>
      <c r="U8" s="31"/>
      <c r="V8" s="6"/>
    </row>
    <row r="9" spans="1:22" ht="12.75">
      <c r="A9" s="16" t="s">
        <v>3</v>
      </c>
      <c r="B9" s="6">
        <v>385</v>
      </c>
      <c r="C9" s="6">
        <f>E9+F9+G9+H9+I9</f>
        <v>40</v>
      </c>
      <c r="D9" s="23">
        <f>C9/B9*100</f>
        <v>10.38961038961039</v>
      </c>
      <c r="E9" s="6"/>
      <c r="F9" s="6"/>
      <c r="G9" s="6"/>
      <c r="H9" s="6"/>
      <c r="I9" s="6">
        <v>40</v>
      </c>
      <c r="J9" s="6"/>
      <c r="K9" s="6"/>
      <c r="L9" s="6"/>
      <c r="M9" s="6"/>
      <c r="N9" s="6">
        <v>5</v>
      </c>
      <c r="O9" s="6"/>
      <c r="P9" s="6"/>
      <c r="Q9" s="6">
        <v>10</v>
      </c>
      <c r="R9" s="6"/>
      <c r="S9" s="6"/>
      <c r="T9" s="34"/>
      <c r="U9" s="31"/>
      <c r="V9" s="6"/>
    </row>
    <row r="10" spans="1:22" ht="12.75">
      <c r="A10" s="16" t="s">
        <v>4</v>
      </c>
      <c r="B10" s="6">
        <v>914</v>
      </c>
      <c r="C10" s="6">
        <f>E10+F10+G10+H10+I10</f>
        <v>455</v>
      </c>
      <c r="D10" s="23">
        <f>C10/B10*100</f>
        <v>49.78118161925602</v>
      </c>
      <c r="E10" s="6">
        <v>90</v>
      </c>
      <c r="F10" s="6"/>
      <c r="G10" s="6">
        <v>20</v>
      </c>
      <c r="H10" s="6">
        <v>37</v>
      </c>
      <c r="I10" s="6">
        <v>308</v>
      </c>
      <c r="J10" s="6"/>
      <c r="K10" s="6"/>
      <c r="L10" s="6">
        <v>245</v>
      </c>
      <c r="M10" s="6"/>
      <c r="N10" s="6">
        <v>15</v>
      </c>
      <c r="O10" s="6"/>
      <c r="P10" s="6"/>
      <c r="Q10" s="6">
        <v>150</v>
      </c>
      <c r="R10" s="6"/>
      <c r="S10" s="6"/>
      <c r="T10" s="34"/>
      <c r="U10" s="31"/>
      <c r="V10" s="6"/>
    </row>
    <row r="11" spans="1:22" ht="12.75">
      <c r="A11" s="16" t="s">
        <v>5</v>
      </c>
      <c r="B11" s="6">
        <v>341</v>
      </c>
      <c r="C11" s="6">
        <f>E11+F11+G11+H11+I11</f>
        <v>50</v>
      </c>
      <c r="D11" s="23">
        <f>C11/B11*100</f>
        <v>14.66275659824047</v>
      </c>
      <c r="E11" s="6"/>
      <c r="F11" s="6"/>
      <c r="G11" s="6"/>
      <c r="H11" s="6"/>
      <c r="I11" s="6">
        <v>50</v>
      </c>
      <c r="J11" s="6"/>
      <c r="K11" s="6"/>
      <c r="L11" s="6">
        <v>30</v>
      </c>
      <c r="M11" s="6"/>
      <c r="N11" s="6">
        <v>15</v>
      </c>
      <c r="O11" s="6"/>
      <c r="P11" s="6"/>
      <c r="Q11" s="6">
        <v>20</v>
      </c>
      <c r="R11" s="6"/>
      <c r="S11" s="6"/>
      <c r="T11" s="34"/>
      <c r="U11" s="31"/>
      <c r="V11" s="6"/>
    </row>
    <row r="12" spans="1:22" ht="12.75">
      <c r="A12" s="16" t="s">
        <v>6</v>
      </c>
      <c r="B12" s="6">
        <v>354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4</v>
      </c>
      <c r="O12" s="6"/>
      <c r="P12" s="6"/>
      <c r="Q12" s="6"/>
      <c r="R12" s="6"/>
      <c r="S12" s="6"/>
      <c r="T12" s="34" t="s">
        <v>88</v>
      </c>
      <c r="U12" s="31"/>
      <c r="V12" s="6"/>
    </row>
    <row r="13" spans="1:22" ht="12.75">
      <c r="A13" s="16" t="s">
        <v>7</v>
      </c>
      <c r="B13" s="6">
        <v>315</v>
      </c>
      <c r="C13" s="6">
        <f aca="true" t="shared" si="0" ref="C13:C18">E13+F13+G13+H13+I13</f>
        <v>17</v>
      </c>
      <c r="D13" s="23">
        <f aca="true" t="shared" si="1" ref="D13:D18">C13/B13*100</f>
        <v>5.396825396825397</v>
      </c>
      <c r="E13" s="6">
        <v>17</v>
      </c>
      <c r="F13" s="6"/>
      <c r="G13" s="6"/>
      <c r="H13" s="6"/>
      <c r="I13" s="6"/>
      <c r="J13" s="6"/>
      <c r="K13" s="6"/>
      <c r="L13" s="6"/>
      <c r="M13" s="6"/>
      <c r="N13" s="6">
        <v>10</v>
      </c>
      <c r="O13" s="6"/>
      <c r="P13" s="6"/>
      <c r="Q13" s="6"/>
      <c r="R13" s="6"/>
      <c r="S13" s="6"/>
      <c r="T13" s="34"/>
      <c r="U13" s="31"/>
      <c r="V13" s="6"/>
    </row>
    <row r="14" spans="1:22" ht="12.75">
      <c r="A14" s="16" t="s">
        <v>8</v>
      </c>
      <c r="B14" s="6">
        <v>500</v>
      </c>
      <c r="C14" s="6">
        <f t="shared" si="0"/>
        <v>105</v>
      </c>
      <c r="D14" s="23">
        <f t="shared" si="1"/>
        <v>21</v>
      </c>
      <c r="E14" s="6">
        <v>80</v>
      </c>
      <c r="F14" s="6"/>
      <c r="G14" s="6">
        <v>25</v>
      </c>
      <c r="H14" s="6"/>
      <c r="I14" s="6"/>
      <c r="J14" s="6"/>
      <c r="K14" s="6"/>
      <c r="L14" s="6"/>
      <c r="M14" s="6"/>
      <c r="N14" s="6">
        <v>15</v>
      </c>
      <c r="O14" s="6"/>
      <c r="P14" s="6"/>
      <c r="Q14" s="6">
        <v>20</v>
      </c>
      <c r="R14" s="6"/>
      <c r="S14" s="6"/>
      <c r="T14" s="34"/>
      <c r="U14" s="31"/>
      <c r="V14" s="6"/>
    </row>
    <row r="15" spans="1:22" ht="12.75">
      <c r="A15" s="16" t="s">
        <v>27</v>
      </c>
      <c r="B15" s="6">
        <v>920</v>
      </c>
      <c r="C15" s="6">
        <f t="shared" si="0"/>
        <v>220</v>
      </c>
      <c r="D15" s="23">
        <f t="shared" si="1"/>
        <v>23.91304347826087</v>
      </c>
      <c r="E15" s="6"/>
      <c r="F15" s="6"/>
      <c r="G15" s="6"/>
      <c r="H15" s="6"/>
      <c r="I15" s="6">
        <v>220</v>
      </c>
      <c r="J15" s="6"/>
      <c r="K15" s="6"/>
      <c r="L15" s="6">
        <v>190</v>
      </c>
      <c r="M15" s="6"/>
      <c r="N15" s="6">
        <v>15</v>
      </c>
      <c r="O15" s="6"/>
      <c r="P15" s="6"/>
      <c r="Q15" s="6">
        <v>100</v>
      </c>
      <c r="R15" s="6"/>
      <c r="S15" s="6"/>
      <c r="T15" s="34"/>
      <c r="U15" s="31"/>
      <c r="V15" s="6"/>
    </row>
    <row r="16" spans="1:22" ht="12.75">
      <c r="A16" s="16" t="s">
        <v>22</v>
      </c>
      <c r="B16" s="6">
        <v>285</v>
      </c>
      <c r="C16" s="6">
        <f t="shared" si="0"/>
        <v>65</v>
      </c>
      <c r="D16" s="23">
        <f t="shared" si="1"/>
        <v>22.807017543859647</v>
      </c>
      <c r="E16" s="6">
        <v>30</v>
      </c>
      <c r="F16" s="6"/>
      <c r="G16" s="6"/>
      <c r="H16" s="6"/>
      <c r="I16" s="6">
        <v>35</v>
      </c>
      <c r="J16" s="6"/>
      <c r="K16" s="6"/>
      <c r="L16" s="6">
        <v>35</v>
      </c>
      <c r="M16" s="6"/>
      <c r="N16" s="6">
        <v>10</v>
      </c>
      <c r="O16" s="6"/>
      <c r="P16" s="6"/>
      <c r="Q16" s="6">
        <v>40</v>
      </c>
      <c r="R16" s="6"/>
      <c r="S16" s="6"/>
      <c r="T16" s="34"/>
      <c r="U16" s="31"/>
      <c r="V16" s="6"/>
    </row>
    <row r="17" spans="1:22" ht="12.75">
      <c r="A17" s="16" t="s">
        <v>24</v>
      </c>
      <c r="B17" s="6">
        <v>265</v>
      </c>
      <c r="C17" s="6">
        <f t="shared" si="0"/>
        <v>39</v>
      </c>
      <c r="D17" s="23">
        <f t="shared" si="1"/>
        <v>14.716981132075471</v>
      </c>
      <c r="E17" s="6">
        <v>9</v>
      </c>
      <c r="F17" s="6"/>
      <c r="G17" s="6"/>
      <c r="H17" s="6"/>
      <c r="I17" s="6">
        <v>30</v>
      </c>
      <c r="J17" s="6">
        <v>6</v>
      </c>
      <c r="K17" s="6">
        <f>U17+V17</f>
        <v>2</v>
      </c>
      <c r="L17" s="6">
        <v>30</v>
      </c>
      <c r="M17" s="6"/>
      <c r="N17" s="6">
        <v>10</v>
      </c>
      <c r="O17" s="6"/>
      <c r="P17" s="6"/>
      <c r="Q17" s="6">
        <v>50</v>
      </c>
      <c r="R17" s="6"/>
      <c r="S17" s="6"/>
      <c r="T17" s="34"/>
      <c r="U17" s="31">
        <v>2</v>
      </c>
      <c r="V17" s="6"/>
    </row>
    <row r="18" spans="1:22" ht="12.75">
      <c r="A18" s="16" t="s">
        <v>9</v>
      </c>
      <c r="B18" s="6">
        <v>339</v>
      </c>
      <c r="C18" s="6">
        <f t="shared" si="0"/>
        <v>151</v>
      </c>
      <c r="D18" s="23">
        <f t="shared" si="1"/>
        <v>44.54277286135693</v>
      </c>
      <c r="E18" s="6">
        <v>85</v>
      </c>
      <c r="F18" s="6"/>
      <c r="G18" s="6">
        <v>20</v>
      </c>
      <c r="H18" s="6">
        <v>10</v>
      </c>
      <c r="I18" s="6">
        <v>36</v>
      </c>
      <c r="J18" s="6"/>
      <c r="K18" s="6">
        <f>U18+V18</f>
        <v>1</v>
      </c>
      <c r="L18" s="6">
        <v>110</v>
      </c>
      <c r="M18" s="6" t="s">
        <v>31</v>
      </c>
      <c r="N18" s="6">
        <v>15</v>
      </c>
      <c r="O18" s="6"/>
      <c r="P18" s="6"/>
      <c r="Q18" s="6">
        <v>40</v>
      </c>
      <c r="R18" s="6"/>
      <c r="S18" s="6"/>
      <c r="T18" s="34"/>
      <c r="U18" s="31">
        <v>1</v>
      </c>
      <c r="V18" s="6"/>
    </row>
    <row r="19" spans="1:22" ht="12.75">
      <c r="A19" s="16" t="s">
        <v>28</v>
      </c>
      <c r="B19" s="6">
        <v>510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25</v>
      </c>
      <c r="O19" s="6"/>
      <c r="P19" s="6"/>
      <c r="Q19" s="6"/>
      <c r="R19" s="6"/>
      <c r="S19" s="6"/>
      <c r="T19" s="34"/>
      <c r="U19" s="31"/>
      <c r="V19" s="6"/>
    </row>
    <row r="20" spans="1:22" ht="12.75">
      <c r="A20" s="16" t="s">
        <v>25</v>
      </c>
      <c r="B20" s="6">
        <v>300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8</v>
      </c>
      <c r="O20" s="6"/>
      <c r="P20" s="6"/>
      <c r="Q20" s="6"/>
      <c r="R20" s="6"/>
      <c r="S20" s="6"/>
      <c r="T20" s="34"/>
      <c r="U20" s="31"/>
      <c r="V20" s="6"/>
    </row>
    <row r="21" spans="1:22" ht="12.75">
      <c r="A21" s="16" t="s">
        <v>10</v>
      </c>
      <c r="B21" s="6">
        <v>520</v>
      </c>
      <c r="C21" s="6">
        <f>E21+F21+G21+H21+I21</f>
        <v>120</v>
      </c>
      <c r="D21" s="23">
        <f>C21/B21*100</f>
        <v>23.076923076923077</v>
      </c>
      <c r="E21" s="6">
        <v>40</v>
      </c>
      <c r="F21" s="6"/>
      <c r="G21" s="6"/>
      <c r="H21" s="6"/>
      <c r="I21" s="6">
        <v>80</v>
      </c>
      <c r="J21" s="6"/>
      <c r="K21" s="6"/>
      <c r="L21" s="6">
        <v>120</v>
      </c>
      <c r="M21" s="6"/>
      <c r="N21" s="6">
        <v>10</v>
      </c>
      <c r="O21" s="6"/>
      <c r="P21" s="6"/>
      <c r="Q21" s="6"/>
      <c r="R21" s="6"/>
      <c r="S21" s="6"/>
      <c r="T21" s="34"/>
      <c r="U21" s="31"/>
      <c r="V21" s="6"/>
    </row>
    <row r="22" spans="1:22" ht="12.75">
      <c r="A22" s="16" t="s">
        <v>11</v>
      </c>
      <c r="B22" s="6">
        <v>308</v>
      </c>
      <c r="C22" s="6">
        <f>E22+F22+G22+H22+I22</f>
        <v>95</v>
      </c>
      <c r="D22" s="23">
        <f>C22/B22*100</f>
        <v>30.844155844155846</v>
      </c>
      <c r="E22" s="6">
        <v>70</v>
      </c>
      <c r="F22" s="6"/>
      <c r="G22" s="6">
        <v>25</v>
      </c>
      <c r="H22" s="6"/>
      <c r="I22" s="6"/>
      <c r="J22" s="6"/>
      <c r="K22" s="6"/>
      <c r="L22" s="6">
        <v>58</v>
      </c>
      <c r="M22" s="6"/>
      <c r="N22" s="6">
        <v>15</v>
      </c>
      <c r="O22" s="6"/>
      <c r="P22" s="6"/>
      <c r="Q22" s="6"/>
      <c r="R22" s="6"/>
      <c r="S22" s="6"/>
      <c r="T22" s="34"/>
      <c r="U22" s="31"/>
      <c r="V22" s="6"/>
    </row>
    <row r="23" spans="1:22" ht="12.75">
      <c r="A23" s="16" t="s">
        <v>12</v>
      </c>
      <c r="B23" s="6">
        <v>440</v>
      </c>
      <c r="C23" s="6">
        <f>E23+F23+G23+H23+I23</f>
        <v>160</v>
      </c>
      <c r="D23" s="23">
        <f>C23/B23*100</f>
        <v>36.36363636363637</v>
      </c>
      <c r="E23" s="6"/>
      <c r="F23" s="6"/>
      <c r="G23" s="6"/>
      <c r="H23" s="6"/>
      <c r="I23" s="6">
        <v>160</v>
      </c>
      <c r="J23" s="6">
        <v>10</v>
      </c>
      <c r="K23" s="6">
        <f>U23+V23</f>
        <v>6</v>
      </c>
      <c r="L23" s="6">
        <v>150</v>
      </c>
      <c r="M23" s="6"/>
      <c r="N23" s="6">
        <v>15</v>
      </c>
      <c r="O23" s="6"/>
      <c r="P23" s="6"/>
      <c r="Q23" s="6"/>
      <c r="R23" s="6"/>
      <c r="S23" s="6"/>
      <c r="T23" s="34"/>
      <c r="U23" s="31">
        <v>3</v>
      </c>
      <c r="V23" s="6">
        <v>3</v>
      </c>
    </row>
    <row r="24" spans="1:22" ht="12.75">
      <c r="A24" s="16" t="s">
        <v>13</v>
      </c>
      <c r="B24" s="6">
        <v>519</v>
      </c>
      <c r="C24" s="6">
        <f>E24+F24+G24+H24+I24</f>
        <v>150</v>
      </c>
      <c r="D24" s="23">
        <f>C24/B24*100</f>
        <v>28.901734104046245</v>
      </c>
      <c r="E24" s="6">
        <v>130</v>
      </c>
      <c r="F24" s="6"/>
      <c r="G24" s="6">
        <v>20</v>
      </c>
      <c r="H24" s="6"/>
      <c r="I24" s="6"/>
      <c r="J24" s="6"/>
      <c r="K24" s="6"/>
      <c r="L24" s="6">
        <v>150</v>
      </c>
      <c r="M24" s="6"/>
      <c r="N24" s="6">
        <v>10</v>
      </c>
      <c r="O24" s="6"/>
      <c r="P24" s="6"/>
      <c r="Q24" s="6"/>
      <c r="R24" s="6"/>
      <c r="S24" s="6"/>
      <c r="T24" s="34"/>
      <c r="U24" s="31"/>
      <c r="V24" s="6"/>
    </row>
    <row r="25" spans="1:22" ht="12.75">
      <c r="A25" s="16" t="s">
        <v>26</v>
      </c>
      <c r="B25" s="6" t="s">
        <v>37</v>
      </c>
      <c r="C25" s="6" t="s">
        <v>37</v>
      </c>
      <c r="D25" s="6" t="s">
        <v>37</v>
      </c>
      <c r="E25" s="6" t="s">
        <v>37</v>
      </c>
      <c r="F25" s="6" t="s">
        <v>37</v>
      </c>
      <c r="G25" s="6" t="s">
        <v>37</v>
      </c>
      <c r="H25" s="6" t="s">
        <v>37</v>
      </c>
      <c r="I25" s="6" t="s">
        <v>37</v>
      </c>
      <c r="J25" s="6"/>
      <c r="K25" s="6"/>
      <c r="L25" s="6" t="s">
        <v>37</v>
      </c>
      <c r="M25" s="6"/>
      <c r="N25" s="6"/>
      <c r="O25" s="6"/>
      <c r="P25" s="6"/>
      <c r="Q25" s="6"/>
      <c r="R25" s="6"/>
      <c r="S25" s="6"/>
      <c r="T25" s="34"/>
      <c r="U25" s="31"/>
      <c r="V25" s="6"/>
    </row>
    <row r="26" spans="1:22" ht="12.75">
      <c r="A26" s="16" t="s">
        <v>14</v>
      </c>
      <c r="B26" s="6">
        <v>466</v>
      </c>
      <c r="C26" s="6">
        <f aca="true" t="shared" si="2" ref="C26:C32">E26+F26+G26+H26+I26</f>
        <v>180</v>
      </c>
      <c r="D26" s="23">
        <f aca="true" t="shared" si="3" ref="D26:D32">C26/B26*100</f>
        <v>38.62660944206009</v>
      </c>
      <c r="E26" s="6"/>
      <c r="F26" s="6"/>
      <c r="G26" s="6">
        <v>60</v>
      </c>
      <c r="H26" s="6">
        <v>18</v>
      </c>
      <c r="I26" s="6">
        <v>102</v>
      </c>
      <c r="J26" s="6"/>
      <c r="K26" s="6"/>
      <c r="L26" s="6">
        <v>180</v>
      </c>
      <c r="M26" s="6"/>
      <c r="N26" s="6"/>
      <c r="O26" s="6"/>
      <c r="P26" s="6"/>
      <c r="Q26" s="6">
        <v>18</v>
      </c>
      <c r="R26" s="6"/>
      <c r="S26" s="6"/>
      <c r="T26" s="34"/>
      <c r="U26" s="31"/>
      <c r="V26" s="6"/>
    </row>
    <row r="27" spans="1:22" ht="12.75">
      <c r="A27" s="16" t="s">
        <v>15</v>
      </c>
      <c r="B27" s="6">
        <v>435</v>
      </c>
      <c r="C27" s="6">
        <f t="shared" si="2"/>
        <v>190</v>
      </c>
      <c r="D27" s="23">
        <f t="shared" si="3"/>
        <v>43.67816091954023</v>
      </c>
      <c r="E27" s="6">
        <v>40</v>
      </c>
      <c r="F27" s="6"/>
      <c r="G27" s="6">
        <v>30</v>
      </c>
      <c r="H27" s="6"/>
      <c r="I27" s="6">
        <v>120</v>
      </c>
      <c r="J27" s="6"/>
      <c r="K27" s="6"/>
      <c r="L27" s="6">
        <v>213</v>
      </c>
      <c r="M27" s="6"/>
      <c r="N27" s="6">
        <v>6</v>
      </c>
      <c r="O27" s="6"/>
      <c r="P27" s="6"/>
      <c r="Q27" s="6"/>
      <c r="R27" s="6"/>
      <c r="S27" s="6"/>
      <c r="T27" s="34"/>
      <c r="U27" s="31"/>
      <c r="V27" s="6"/>
    </row>
    <row r="28" spans="1:22" ht="12.75">
      <c r="A28" s="16" t="s">
        <v>16</v>
      </c>
      <c r="B28" s="6">
        <v>476</v>
      </c>
      <c r="C28" s="6">
        <f t="shared" si="2"/>
        <v>125</v>
      </c>
      <c r="D28" s="23">
        <f t="shared" si="3"/>
        <v>26.260504201680675</v>
      </c>
      <c r="E28" s="6">
        <v>14</v>
      </c>
      <c r="F28" s="6"/>
      <c r="G28" s="6"/>
      <c r="H28" s="6">
        <v>19</v>
      </c>
      <c r="I28" s="6">
        <v>92</v>
      </c>
      <c r="J28" s="6">
        <v>10</v>
      </c>
      <c r="K28" s="6">
        <f>U28+V28</f>
        <v>2</v>
      </c>
      <c r="L28" s="6">
        <v>45</v>
      </c>
      <c r="M28" s="6"/>
      <c r="N28" s="6">
        <v>35</v>
      </c>
      <c r="O28" s="6"/>
      <c r="P28" s="6"/>
      <c r="Q28" s="6">
        <v>200</v>
      </c>
      <c r="R28" s="6"/>
      <c r="S28" s="6"/>
      <c r="T28" s="34"/>
      <c r="U28" s="31">
        <v>2</v>
      </c>
      <c r="V28" s="6"/>
    </row>
    <row r="29" spans="1:22" ht="12.75">
      <c r="A29" s="16" t="s">
        <v>17</v>
      </c>
      <c r="B29" s="6">
        <v>454</v>
      </c>
      <c r="C29" s="6">
        <f t="shared" si="2"/>
        <v>50</v>
      </c>
      <c r="D29" s="23">
        <f t="shared" si="3"/>
        <v>11.013215859030836</v>
      </c>
      <c r="E29" s="6"/>
      <c r="F29" s="6"/>
      <c r="G29" s="6"/>
      <c r="H29" s="6"/>
      <c r="I29" s="6">
        <v>50</v>
      </c>
      <c r="J29" s="6"/>
      <c r="K29" s="6"/>
      <c r="L29" s="6"/>
      <c r="M29" s="6"/>
      <c r="N29" s="6">
        <v>15</v>
      </c>
      <c r="O29" s="6"/>
      <c r="P29" s="6"/>
      <c r="Q29" s="6">
        <v>20</v>
      </c>
      <c r="R29" s="6"/>
      <c r="S29" s="6"/>
      <c r="T29" s="34"/>
      <c r="U29" s="31"/>
      <c r="V29" s="6"/>
    </row>
    <row r="30" spans="1:22" ht="12.75">
      <c r="A30" s="16" t="s">
        <v>18</v>
      </c>
      <c r="B30" s="6">
        <v>644</v>
      </c>
      <c r="C30" s="6">
        <f t="shared" si="2"/>
        <v>524</v>
      </c>
      <c r="D30" s="23">
        <f t="shared" si="3"/>
        <v>81.36645962732919</v>
      </c>
      <c r="E30" s="6">
        <v>90</v>
      </c>
      <c r="F30" s="6">
        <v>15</v>
      </c>
      <c r="G30" s="6">
        <v>4</v>
      </c>
      <c r="H30" s="6">
        <v>92</v>
      </c>
      <c r="I30" s="6">
        <v>323</v>
      </c>
      <c r="J30" s="6">
        <v>6</v>
      </c>
      <c r="K30" s="6">
        <f>U30+V30</f>
        <v>15</v>
      </c>
      <c r="L30" s="6">
        <v>662</v>
      </c>
      <c r="M30" s="6"/>
      <c r="N30" s="6">
        <v>15</v>
      </c>
      <c r="O30" s="6"/>
      <c r="P30" s="6"/>
      <c r="Q30" s="6">
        <v>30</v>
      </c>
      <c r="R30" s="6"/>
      <c r="S30" s="6"/>
      <c r="T30" s="34"/>
      <c r="U30" s="31"/>
      <c r="V30" s="6">
        <v>15</v>
      </c>
    </row>
    <row r="31" spans="1:22" ht="12.75">
      <c r="A31" s="16" t="s">
        <v>20</v>
      </c>
      <c r="B31" s="6">
        <v>338</v>
      </c>
      <c r="C31" s="6">
        <f t="shared" si="2"/>
        <v>50</v>
      </c>
      <c r="D31" s="23">
        <f t="shared" si="3"/>
        <v>14.792899408284024</v>
      </c>
      <c r="E31" s="6"/>
      <c r="F31" s="6"/>
      <c r="G31" s="6">
        <v>10</v>
      </c>
      <c r="H31" s="6"/>
      <c r="I31" s="6">
        <v>40</v>
      </c>
      <c r="J31" s="6"/>
      <c r="K31" s="6"/>
      <c r="L31" s="6"/>
      <c r="M31" s="6"/>
      <c r="N31" s="6">
        <v>7</v>
      </c>
      <c r="O31" s="6"/>
      <c r="P31" s="6"/>
      <c r="Q31" s="6">
        <v>20</v>
      </c>
      <c r="R31" s="6"/>
      <c r="S31" s="6"/>
      <c r="T31" s="34"/>
      <c r="U31" s="31"/>
      <c r="V31" s="6"/>
    </row>
    <row r="32" spans="1:22" ht="12.75">
      <c r="A32" s="16" t="s">
        <v>19</v>
      </c>
      <c r="B32" s="6">
        <v>320</v>
      </c>
      <c r="C32" s="6">
        <f t="shared" si="2"/>
        <v>50</v>
      </c>
      <c r="D32" s="23">
        <f t="shared" si="3"/>
        <v>15.625</v>
      </c>
      <c r="E32" s="6"/>
      <c r="F32" s="6"/>
      <c r="G32" s="6"/>
      <c r="H32" s="6"/>
      <c r="I32" s="6">
        <v>50</v>
      </c>
      <c r="J32" s="6"/>
      <c r="K32" s="6"/>
      <c r="L32" s="6"/>
      <c r="M32" s="6"/>
      <c r="N32" s="6">
        <v>25</v>
      </c>
      <c r="O32" s="6"/>
      <c r="P32" s="6"/>
      <c r="Q32" s="6">
        <v>60</v>
      </c>
      <c r="R32" s="6"/>
      <c r="S32" s="6"/>
      <c r="T32" s="34"/>
      <c r="U32" s="31"/>
      <c r="V32" s="6"/>
    </row>
    <row r="33" spans="1:22" ht="13.5" customHeight="1">
      <c r="A33" s="16" t="s">
        <v>29</v>
      </c>
      <c r="B33" s="6">
        <v>485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22</v>
      </c>
      <c r="O33" s="6"/>
      <c r="P33" s="6"/>
      <c r="Q33" s="6">
        <v>25</v>
      </c>
      <c r="R33" s="6"/>
      <c r="S33" s="6"/>
      <c r="T33" s="34"/>
      <c r="U33" s="31"/>
      <c r="V33" s="6"/>
    </row>
    <row r="34" spans="1:22" ht="12.75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34"/>
      <c r="U34" s="31"/>
      <c r="V34" s="6"/>
    </row>
    <row r="35" spans="1:22" ht="12.75">
      <c r="A35" s="16" t="s">
        <v>21</v>
      </c>
      <c r="B35" s="6">
        <f>SUM(B7:B34)</f>
        <v>12708</v>
      </c>
      <c r="C35" s="6">
        <f>SUM(C7:C34)</f>
        <v>3876</v>
      </c>
      <c r="D35" s="23">
        <f>C35/B35*100</f>
        <v>30.50047214353163</v>
      </c>
      <c r="E35" s="6">
        <f aca="true" t="shared" si="4" ref="E35:O35">SUM(E7:E34)</f>
        <v>1125</v>
      </c>
      <c r="F35" s="6">
        <f t="shared" si="4"/>
        <v>45</v>
      </c>
      <c r="G35" s="6">
        <f t="shared" si="4"/>
        <v>224</v>
      </c>
      <c r="H35" s="6">
        <f t="shared" si="4"/>
        <v>266</v>
      </c>
      <c r="I35" s="6">
        <f t="shared" si="4"/>
        <v>2216</v>
      </c>
      <c r="J35" s="6">
        <f t="shared" si="4"/>
        <v>32</v>
      </c>
      <c r="K35" s="6">
        <f t="shared" si="4"/>
        <v>26</v>
      </c>
      <c r="L35" s="6">
        <f t="shared" si="4"/>
        <v>3458</v>
      </c>
      <c r="M35" s="6">
        <f t="shared" si="4"/>
        <v>100</v>
      </c>
      <c r="N35" s="6">
        <f>SUM(N7:N34)</f>
        <v>362</v>
      </c>
      <c r="O35" s="6">
        <f t="shared" si="4"/>
        <v>20</v>
      </c>
      <c r="P35" s="23">
        <f>O35/N35*100</f>
        <v>5.524861878453039</v>
      </c>
      <c r="Q35" s="6">
        <f>SUM(Q7:Q34)</f>
        <v>1053</v>
      </c>
      <c r="R35" s="6">
        <f>SUM(R7:R34)</f>
        <v>25</v>
      </c>
      <c r="S35" s="23">
        <f>R35/Q35*100</f>
        <v>2.3741690408357075</v>
      </c>
      <c r="T35" s="34"/>
      <c r="U35" s="31">
        <f>SUM(U7:U34)</f>
        <v>8</v>
      </c>
      <c r="V35" s="6">
        <f>SUM(V8:V34)</f>
        <v>18</v>
      </c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PetSV</cp:lastModifiedBy>
  <cp:lastPrinted>2004-05-07T08:36:38Z</cp:lastPrinted>
  <dcterms:created xsi:type="dcterms:W3CDTF">2001-04-23T03:57:05Z</dcterms:created>
  <dcterms:modified xsi:type="dcterms:W3CDTF">2004-05-09T04:06:28Z</dcterms:modified>
  <cp:category/>
  <cp:version/>
  <cp:contentType/>
  <cp:contentStatus/>
</cp:coreProperties>
</file>