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comments1.xml><?xml version="1.0" encoding="utf-8"?>
<comments xmlns="http://schemas.openxmlformats.org/spreadsheetml/2006/main">
  <authors>
    <author>Тамара Миллина</author>
  </authors>
  <commentList>
    <comment ref="C9" authorId="0">
      <text>
        <r>
          <rPr>
            <b/>
            <sz val="8"/>
            <rFont val="Tahoma"/>
            <family val="0"/>
          </rPr>
          <t>Тамара Миллина: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<sst xmlns="http://schemas.openxmlformats.org/spreadsheetml/2006/main" count="298" uniqueCount="72">
  <si>
    <t>Наименования
хозяйств</t>
  </si>
  <si>
    <t xml:space="preserve">   ЗАО Прогресс</t>
  </si>
  <si>
    <t xml:space="preserve">   СХПК им.К.Маркса</t>
  </si>
  <si>
    <t xml:space="preserve">    ОООа/ф Аранчеево</t>
  </si>
  <si>
    <t xml:space="preserve">   СХПК  им.Ленина</t>
  </si>
  <si>
    <t xml:space="preserve">    СХПК Труд</t>
  </si>
  <si>
    <t>ООО Эмметево</t>
  </si>
  <si>
    <t xml:space="preserve">   СХПК Родник</t>
  </si>
  <si>
    <t>ООО Яманчурино</t>
  </si>
  <si>
    <t xml:space="preserve">  СХПК   Свобода</t>
  </si>
  <si>
    <t xml:space="preserve">  ООО  Звезда</t>
  </si>
  <si>
    <t xml:space="preserve">   СХПК  Колос</t>
  </si>
  <si>
    <t xml:space="preserve">   СХПК  Сатурн</t>
  </si>
  <si>
    <t xml:space="preserve">   СХПК  Нива </t>
  </si>
  <si>
    <t>ООО Урожай</t>
  </si>
  <si>
    <t xml:space="preserve">   СХПК  Рассвет</t>
  </si>
  <si>
    <t>СХПК Победа</t>
  </si>
  <si>
    <t xml:space="preserve">   СХПК  Марс</t>
  </si>
  <si>
    <t xml:space="preserve">  СХПК  Комбайн</t>
  </si>
  <si>
    <t xml:space="preserve">   СХПК Знамя </t>
  </si>
  <si>
    <t xml:space="preserve">  СХПК  Кушка</t>
  </si>
  <si>
    <t>СХПК Арланово</t>
  </si>
  <si>
    <t xml:space="preserve">    По  району</t>
  </si>
  <si>
    <t>ООО Клевер</t>
  </si>
  <si>
    <t>план</t>
  </si>
  <si>
    <t>%</t>
  </si>
  <si>
    <t>факт</t>
  </si>
  <si>
    <t xml:space="preserve">скошено </t>
  </si>
  <si>
    <t>обмолочено</t>
  </si>
  <si>
    <t>намол. 
Ц</t>
  </si>
  <si>
    <t>урож.
ц/га</t>
  </si>
  <si>
    <t xml:space="preserve">га </t>
  </si>
  <si>
    <t xml:space="preserve">ВСЕГО ЗЕРНОВЫХ И ЗЕРНОБОБОВЫХ, га </t>
  </si>
  <si>
    <t xml:space="preserve">озимая пшеница, га </t>
  </si>
  <si>
    <t>ячмень, га</t>
  </si>
  <si>
    <t xml:space="preserve">яровая пшеница, га </t>
  </si>
  <si>
    <t xml:space="preserve">овес, га </t>
  </si>
  <si>
    <t xml:space="preserve">гречиха, га </t>
  </si>
  <si>
    <t xml:space="preserve">кормовые бобы, га </t>
  </si>
  <si>
    <t>горох</t>
  </si>
  <si>
    <t>вспашка
зяби,га</t>
  </si>
  <si>
    <t>кфх</t>
  </si>
  <si>
    <t>семенники мн.трав</t>
  </si>
  <si>
    <t>скош.</t>
  </si>
  <si>
    <t>обмол.</t>
  </si>
  <si>
    <t>вал.сб.</t>
  </si>
  <si>
    <t>га</t>
  </si>
  <si>
    <t xml:space="preserve">ООО АСК Яльчики </t>
  </si>
  <si>
    <t>КФХ</t>
  </si>
  <si>
    <t>в т.ч. озимая рожь, га</t>
  </si>
  <si>
    <t>всего</t>
  </si>
  <si>
    <t>в .ч.</t>
  </si>
  <si>
    <t>посев озимых, га</t>
  </si>
  <si>
    <t xml:space="preserve">сведения по уборке урожая в сельхозпредприятиях Яльчикского района </t>
  </si>
  <si>
    <t xml:space="preserve">убрано картофеля, га </t>
  </si>
  <si>
    <t>скошено
ботвы</t>
  </si>
  <si>
    <t xml:space="preserve">убрано
</t>
  </si>
  <si>
    <t>валовый
сбор, ц</t>
  </si>
  <si>
    <t>урожай.
ц/га</t>
  </si>
  <si>
    <t>ООО Арланово</t>
  </si>
  <si>
    <t>ООО Победа</t>
  </si>
  <si>
    <t xml:space="preserve">   ООО а/ф Нива </t>
  </si>
  <si>
    <t xml:space="preserve"> ООО АСК-Яльчики</t>
  </si>
  <si>
    <t>столовая свекла</t>
  </si>
  <si>
    <t>убрано</t>
  </si>
  <si>
    <t>вал.сб</t>
  </si>
  <si>
    <t>ср.уро.</t>
  </si>
  <si>
    <t>морковь</t>
  </si>
  <si>
    <t>вал.сбор</t>
  </si>
  <si>
    <t>ср.урож.</t>
  </si>
  <si>
    <t xml:space="preserve">   ООО а/ф Родник</t>
  </si>
  <si>
    <t>на 12 октября  2009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</si>
</sst>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164" fontId="0" fillId="0" borderId="4" xfId="0" applyNumberFormat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7"/>
  <sheetViews>
    <sheetView tabSelected="1" zoomScale="75" zoomScaleNormal="75" workbookViewId="0" topLeftCell="A1">
      <pane xSplit="11565" topLeftCell="O1" activePane="topLeft" state="split"/>
      <selection pane="topLeft" activeCell="E7" sqref="E7"/>
      <selection pane="topRight" activeCell="O7" sqref="O7"/>
    </sheetView>
  </sheetViews>
  <sheetFormatPr defaultColWidth="9.00390625" defaultRowHeight="12.75"/>
  <cols>
    <col min="1" max="1" width="22.75390625" style="0" customWidth="1"/>
    <col min="4" max="4" width="7.25390625" style="0" customWidth="1"/>
    <col min="5" max="5" width="7.375" style="0" customWidth="1"/>
    <col min="11" max="11" width="8.125" style="0" customWidth="1"/>
    <col min="12" max="12" width="7.875" style="0" customWidth="1"/>
    <col min="13" max="13" width="7.625" style="0" customWidth="1"/>
  </cols>
  <sheetData>
    <row r="3" spans="1:4" ht="12.75" customHeight="1">
      <c r="A3" s="3"/>
      <c r="B3" s="17" t="s">
        <v>53</v>
      </c>
      <c r="C3" s="17"/>
      <c r="D3" s="17"/>
    </row>
    <row r="4" spans="2:4" ht="16.5" customHeight="1">
      <c r="B4" s="17" t="s">
        <v>71</v>
      </c>
      <c r="C4" s="17"/>
      <c r="D4" s="17"/>
    </row>
    <row r="5" spans="4:6" ht="12.75">
      <c r="D5" s="15"/>
      <c r="F5" s="15"/>
    </row>
    <row r="6" spans="1:18" ht="12.75" customHeight="1">
      <c r="A6" s="59" t="s">
        <v>0</v>
      </c>
      <c r="B6" s="25"/>
      <c r="C6" s="26"/>
      <c r="D6" s="26"/>
      <c r="E6" s="30"/>
      <c r="F6" s="50" t="s">
        <v>67</v>
      </c>
      <c r="G6" s="51"/>
      <c r="H6" s="51"/>
      <c r="I6" s="52"/>
      <c r="J6" s="56" t="s">
        <v>40</v>
      </c>
      <c r="K6" s="43" t="s">
        <v>52</v>
      </c>
      <c r="L6" s="44"/>
      <c r="M6" s="45"/>
      <c r="N6" s="43" t="s">
        <v>54</v>
      </c>
      <c r="O6" s="44"/>
      <c r="P6" s="44"/>
      <c r="Q6" s="44"/>
      <c r="R6" s="45"/>
    </row>
    <row r="7" spans="1:18" ht="12.75" customHeight="1">
      <c r="A7" s="60"/>
      <c r="B7" s="31"/>
      <c r="C7" s="32" t="s">
        <v>63</v>
      </c>
      <c r="D7" s="32"/>
      <c r="E7" s="33"/>
      <c r="F7" s="53"/>
      <c r="G7" s="54"/>
      <c r="H7" s="54"/>
      <c r="I7" s="55"/>
      <c r="J7" s="57"/>
      <c r="K7" s="61" t="s">
        <v>50</v>
      </c>
      <c r="L7" s="43" t="s">
        <v>51</v>
      </c>
      <c r="M7" s="45"/>
      <c r="N7" s="48" t="s">
        <v>24</v>
      </c>
      <c r="O7" s="46" t="s">
        <v>55</v>
      </c>
      <c r="P7" s="46" t="s">
        <v>56</v>
      </c>
      <c r="Q7" s="46" t="s">
        <v>57</v>
      </c>
      <c r="R7" s="46" t="s">
        <v>58</v>
      </c>
    </row>
    <row r="8" spans="1:18" ht="12.75">
      <c r="A8" s="49"/>
      <c r="B8" s="27" t="s">
        <v>24</v>
      </c>
      <c r="C8" s="27" t="s">
        <v>64</v>
      </c>
      <c r="D8" s="28" t="s">
        <v>65</v>
      </c>
      <c r="E8" s="22" t="s">
        <v>66</v>
      </c>
      <c r="F8" s="24" t="s">
        <v>24</v>
      </c>
      <c r="G8" s="24" t="s">
        <v>64</v>
      </c>
      <c r="H8" s="24" t="s">
        <v>68</v>
      </c>
      <c r="I8" s="24" t="s">
        <v>69</v>
      </c>
      <c r="J8" s="58"/>
      <c r="K8" s="61"/>
      <c r="L8" s="24"/>
      <c r="M8" s="23"/>
      <c r="N8" s="47"/>
      <c r="O8" s="49"/>
      <c r="P8" s="49"/>
      <c r="Q8" s="49"/>
      <c r="R8" s="47"/>
    </row>
    <row r="9" spans="1:18" ht="12.75" customHeight="1">
      <c r="A9" s="13" t="s">
        <v>1</v>
      </c>
      <c r="B9" s="34">
        <f>-E12</f>
        <v>0</v>
      </c>
      <c r="C9" s="34"/>
      <c r="D9" s="35"/>
      <c r="E9" s="34"/>
      <c r="F9" s="34"/>
      <c r="G9" s="20"/>
      <c r="H9" s="20"/>
      <c r="I9" s="20"/>
      <c r="J9" s="34">
        <v>2370</v>
      </c>
      <c r="K9" s="21">
        <f>L9+M9</f>
        <v>665</v>
      </c>
      <c r="L9" s="13"/>
      <c r="M9" s="13">
        <v>665</v>
      </c>
      <c r="N9" s="13">
        <v>52</v>
      </c>
      <c r="O9" s="1">
        <v>52</v>
      </c>
      <c r="P9" s="1">
        <v>52</v>
      </c>
      <c r="Q9" s="1">
        <v>7795</v>
      </c>
      <c r="R9" s="1">
        <f>Q9/P9</f>
        <v>149.90384615384616</v>
      </c>
    </row>
    <row r="10" spans="1:18" ht="12.75" customHeight="1">
      <c r="A10" s="13" t="s">
        <v>2</v>
      </c>
      <c r="B10" s="38">
        <v>10</v>
      </c>
      <c r="C10" s="38">
        <v>10</v>
      </c>
      <c r="D10" s="39">
        <v>1510</v>
      </c>
      <c r="E10" s="38">
        <f>D10/C10</f>
        <v>151</v>
      </c>
      <c r="F10" s="38"/>
      <c r="G10" s="40"/>
      <c r="H10" s="40"/>
      <c r="I10" s="40"/>
      <c r="J10" s="34">
        <v>510</v>
      </c>
      <c r="K10" s="21">
        <f aca="true" t="shared" si="0" ref="K10:K33">L10+M10</f>
        <v>210</v>
      </c>
      <c r="L10" s="13">
        <v>40</v>
      </c>
      <c r="M10" s="13">
        <v>170</v>
      </c>
      <c r="N10" s="13">
        <v>40</v>
      </c>
      <c r="O10" s="1">
        <v>40</v>
      </c>
      <c r="P10" s="1">
        <v>40</v>
      </c>
      <c r="Q10" s="1">
        <v>1720</v>
      </c>
      <c r="R10" s="1">
        <f aca="true" t="shared" si="1" ref="R10:R35">Q10/P10</f>
        <v>43</v>
      </c>
    </row>
    <row r="11" spans="1:18" ht="12.75" customHeight="1">
      <c r="A11" s="13" t="s">
        <v>3</v>
      </c>
      <c r="B11" s="34">
        <v>5</v>
      </c>
      <c r="C11" s="34">
        <v>5</v>
      </c>
      <c r="D11" s="35">
        <v>513</v>
      </c>
      <c r="E11" s="34">
        <f>D11/C11</f>
        <v>102.6</v>
      </c>
      <c r="F11" s="34">
        <v>5</v>
      </c>
      <c r="G11" s="20">
        <v>5</v>
      </c>
      <c r="H11" s="20">
        <v>793.5</v>
      </c>
      <c r="I11" s="37">
        <f>H11/G11</f>
        <v>158.7</v>
      </c>
      <c r="J11" s="34">
        <v>309</v>
      </c>
      <c r="K11" s="21">
        <f t="shared" si="0"/>
        <v>170</v>
      </c>
      <c r="L11" s="13">
        <v>70</v>
      </c>
      <c r="M11" s="13">
        <v>100</v>
      </c>
      <c r="N11" s="13">
        <v>10</v>
      </c>
      <c r="O11" s="1">
        <v>10</v>
      </c>
      <c r="P11" s="1">
        <v>10</v>
      </c>
      <c r="Q11" s="1">
        <v>1221</v>
      </c>
      <c r="R11" s="1">
        <f t="shared" si="1"/>
        <v>122.1</v>
      </c>
    </row>
    <row r="12" spans="1:18" ht="12.75" customHeight="1">
      <c r="A12" s="13" t="s">
        <v>4</v>
      </c>
      <c r="B12" s="34">
        <v>0</v>
      </c>
      <c r="C12" s="34"/>
      <c r="D12" s="35"/>
      <c r="E12" s="34"/>
      <c r="F12" s="34"/>
      <c r="G12" s="20"/>
      <c r="H12" s="20"/>
      <c r="I12" s="20"/>
      <c r="J12" s="34"/>
      <c r="K12" s="21">
        <f t="shared" si="0"/>
        <v>100</v>
      </c>
      <c r="L12" s="13"/>
      <c r="M12" s="13">
        <v>100</v>
      </c>
      <c r="N12" s="13"/>
      <c r="O12" s="1"/>
      <c r="P12" s="1"/>
      <c r="Q12" s="13"/>
      <c r="R12" s="1" t="e">
        <f t="shared" si="1"/>
        <v>#DIV/0!</v>
      </c>
    </row>
    <row r="13" spans="1:18" ht="12.75" customHeight="1">
      <c r="A13" s="13" t="s">
        <v>5</v>
      </c>
      <c r="B13" s="36">
        <v>7</v>
      </c>
      <c r="C13" s="34">
        <v>7</v>
      </c>
      <c r="D13" s="35">
        <v>350</v>
      </c>
      <c r="E13" s="42">
        <f>D13/C13</f>
        <v>50</v>
      </c>
      <c r="F13" s="34"/>
      <c r="G13" s="20"/>
      <c r="H13" s="20"/>
      <c r="I13" s="20"/>
      <c r="J13" s="34">
        <v>580</v>
      </c>
      <c r="K13" s="21">
        <f t="shared" si="0"/>
        <v>199</v>
      </c>
      <c r="L13" s="13">
        <v>130</v>
      </c>
      <c r="M13" s="13">
        <v>69</v>
      </c>
      <c r="N13" s="13">
        <v>32</v>
      </c>
      <c r="O13" s="1">
        <v>32</v>
      </c>
      <c r="P13" s="1">
        <v>32</v>
      </c>
      <c r="Q13" s="13">
        <v>3941</v>
      </c>
      <c r="R13" s="1">
        <f t="shared" si="1"/>
        <v>123.15625</v>
      </c>
    </row>
    <row r="14" spans="1:18" ht="12.75" customHeight="1">
      <c r="A14" s="13" t="s">
        <v>6</v>
      </c>
      <c r="B14" s="34">
        <v>0</v>
      </c>
      <c r="C14" s="34"/>
      <c r="D14" s="35"/>
      <c r="E14" s="34"/>
      <c r="F14" s="34"/>
      <c r="G14" s="20"/>
      <c r="H14" s="20"/>
      <c r="I14" s="20"/>
      <c r="J14" s="34">
        <v>985</v>
      </c>
      <c r="K14" s="21">
        <f t="shared" si="0"/>
        <v>550</v>
      </c>
      <c r="L14" s="13">
        <v>50</v>
      </c>
      <c r="M14" s="13">
        <v>500</v>
      </c>
      <c r="N14" s="13">
        <v>40</v>
      </c>
      <c r="O14" s="1">
        <v>40</v>
      </c>
      <c r="P14" s="1">
        <v>40</v>
      </c>
      <c r="Q14" s="1">
        <v>6080</v>
      </c>
      <c r="R14" s="1">
        <f t="shared" si="1"/>
        <v>152</v>
      </c>
    </row>
    <row r="15" spans="1:18" ht="12.75" customHeight="1">
      <c r="A15" s="13" t="s">
        <v>62</v>
      </c>
      <c r="B15" s="34">
        <v>0</v>
      </c>
      <c r="C15" s="34"/>
      <c r="D15" s="35"/>
      <c r="E15" s="34"/>
      <c r="F15" s="34"/>
      <c r="G15" s="20"/>
      <c r="H15" s="20"/>
      <c r="I15" s="20"/>
      <c r="J15" s="34">
        <v>400</v>
      </c>
      <c r="K15" s="21">
        <v>478</v>
      </c>
      <c r="L15" s="13"/>
      <c r="M15" s="13">
        <v>478</v>
      </c>
      <c r="N15" s="13">
        <v>106</v>
      </c>
      <c r="O15" s="1">
        <v>106</v>
      </c>
      <c r="P15" s="1">
        <v>106</v>
      </c>
      <c r="Q15" s="1">
        <v>21062</v>
      </c>
      <c r="R15" s="1">
        <f>Q15/P15</f>
        <v>198.69811320754718</v>
      </c>
    </row>
    <row r="16" spans="1:18" ht="12.75" customHeight="1">
      <c r="A16" s="29" t="s">
        <v>70</v>
      </c>
      <c r="B16" s="34">
        <v>6</v>
      </c>
      <c r="C16" s="34">
        <v>6</v>
      </c>
      <c r="D16" s="35">
        <v>1100</v>
      </c>
      <c r="E16" s="34">
        <f>D16/C16</f>
        <v>183.33333333333334</v>
      </c>
      <c r="F16" s="34">
        <v>3</v>
      </c>
      <c r="G16" s="20">
        <v>3</v>
      </c>
      <c r="H16" s="20">
        <v>615</v>
      </c>
      <c r="I16" s="37">
        <f>H16/G16</f>
        <v>205</v>
      </c>
      <c r="J16" s="34">
        <v>500</v>
      </c>
      <c r="K16" s="21">
        <f t="shared" si="0"/>
        <v>125</v>
      </c>
      <c r="L16" s="13"/>
      <c r="M16" s="13">
        <v>125</v>
      </c>
      <c r="N16" s="13"/>
      <c r="O16" s="1"/>
      <c r="P16" s="1"/>
      <c r="Q16" s="1"/>
      <c r="R16" s="1" t="e">
        <f>Q16/P16</f>
        <v>#DIV/0!</v>
      </c>
    </row>
    <row r="17" spans="1:18" ht="12.75" customHeight="1">
      <c r="A17" s="13" t="s">
        <v>8</v>
      </c>
      <c r="B17" s="34">
        <v>5</v>
      </c>
      <c r="C17" s="34">
        <v>5</v>
      </c>
      <c r="D17" s="35">
        <v>409</v>
      </c>
      <c r="E17" s="34">
        <f>D17/C17</f>
        <v>81.8</v>
      </c>
      <c r="F17" s="34"/>
      <c r="G17" s="20"/>
      <c r="H17" s="20"/>
      <c r="I17" s="20"/>
      <c r="J17" s="34">
        <v>510</v>
      </c>
      <c r="K17" s="21">
        <f t="shared" si="0"/>
        <v>370</v>
      </c>
      <c r="L17" s="13">
        <v>50</v>
      </c>
      <c r="M17" s="13">
        <v>320</v>
      </c>
      <c r="N17" s="13">
        <v>30</v>
      </c>
      <c r="O17" s="1">
        <v>30</v>
      </c>
      <c r="P17" s="1">
        <v>30</v>
      </c>
      <c r="Q17" s="1">
        <v>3635</v>
      </c>
      <c r="R17" s="1">
        <f t="shared" si="1"/>
        <v>121.16666666666667</v>
      </c>
    </row>
    <row r="18" spans="1:18" ht="12.75" customHeight="1">
      <c r="A18" s="13" t="s">
        <v>9</v>
      </c>
      <c r="B18" s="38">
        <v>3</v>
      </c>
      <c r="C18" s="38">
        <v>3</v>
      </c>
      <c r="D18" s="39">
        <v>647</v>
      </c>
      <c r="E18" s="38">
        <f>D18/C18</f>
        <v>215.66666666666666</v>
      </c>
      <c r="F18" s="38"/>
      <c r="G18" s="40"/>
      <c r="H18" s="40"/>
      <c r="I18" s="40"/>
      <c r="J18" s="34">
        <v>456</v>
      </c>
      <c r="K18" s="21">
        <f t="shared" si="0"/>
        <v>150</v>
      </c>
      <c r="L18" s="13">
        <v>80</v>
      </c>
      <c r="M18" s="13">
        <v>70</v>
      </c>
      <c r="N18" s="13">
        <v>15</v>
      </c>
      <c r="O18" s="1">
        <v>15</v>
      </c>
      <c r="P18" s="1">
        <v>15</v>
      </c>
      <c r="Q18" s="1">
        <v>2311</v>
      </c>
      <c r="R18" s="1">
        <f t="shared" si="1"/>
        <v>154.06666666666666</v>
      </c>
    </row>
    <row r="19" spans="1:18" ht="12.75" customHeight="1">
      <c r="A19" s="13" t="s">
        <v>10</v>
      </c>
      <c r="B19" s="34">
        <v>0</v>
      </c>
      <c r="C19" s="34"/>
      <c r="D19" s="35"/>
      <c r="E19" s="34"/>
      <c r="F19" s="34"/>
      <c r="G19" s="20"/>
      <c r="H19" s="20"/>
      <c r="I19" s="20"/>
      <c r="J19" s="34">
        <v>1785</v>
      </c>
      <c r="K19" s="21">
        <v>850</v>
      </c>
      <c r="L19" s="13">
        <v>850</v>
      </c>
      <c r="M19" s="13"/>
      <c r="N19" s="13"/>
      <c r="O19" s="1"/>
      <c r="P19" s="1"/>
      <c r="Q19" s="1"/>
      <c r="R19" s="1" t="e">
        <f t="shared" si="1"/>
        <v>#DIV/0!</v>
      </c>
    </row>
    <row r="20" spans="1:18" ht="12.75" customHeight="1">
      <c r="A20" s="13" t="s">
        <v>11</v>
      </c>
      <c r="B20" s="34">
        <v>0</v>
      </c>
      <c r="C20" s="34"/>
      <c r="D20" s="35"/>
      <c r="E20" s="34"/>
      <c r="F20" s="34"/>
      <c r="G20" s="20"/>
      <c r="H20" s="20"/>
      <c r="I20" s="20"/>
      <c r="J20" s="34">
        <v>550</v>
      </c>
      <c r="K20" s="21">
        <f t="shared" si="0"/>
        <v>380</v>
      </c>
      <c r="L20" s="13"/>
      <c r="M20" s="13">
        <v>380</v>
      </c>
      <c r="N20" s="13">
        <v>15</v>
      </c>
      <c r="O20" s="1">
        <v>15</v>
      </c>
      <c r="P20" s="1">
        <v>15</v>
      </c>
      <c r="Q20" s="1">
        <v>1290</v>
      </c>
      <c r="R20" s="1">
        <f t="shared" si="1"/>
        <v>86</v>
      </c>
    </row>
    <row r="21" spans="1:18" ht="12.75" customHeight="1">
      <c r="A21" s="13" t="s">
        <v>12</v>
      </c>
      <c r="B21" s="34">
        <v>0</v>
      </c>
      <c r="C21" s="34"/>
      <c r="D21" s="35"/>
      <c r="E21" s="34"/>
      <c r="F21" s="34"/>
      <c r="G21" s="20"/>
      <c r="H21" s="20"/>
      <c r="I21" s="20"/>
      <c r="J21" s="34">
        <v>630</v>
      </c>
      <c r="K21" s="21">
        <f t="shared" si="0"/>
        <v>100</v>
      </c>
      <c r="L21" s="13">
        <v>100</v>
      </c>
      <c r="M21" s="13"/>
      <c r="N21" s="13">
        <v>40</v>
      </c>
      <c r="O21" s="1">
        <v>40</v>
      </c>
      <c r="P21" s="1">
        <v>40</v>
      </c>
      <c r="Q21" s="1">
        <v>9200</v>
      </c>
      <c r="R21" s="1">
        <f t="shared" si="1"/>
        <v>230</v>
      </c>
    </row>
    <row r="22" spans="1:18" ht="12.75" customHeight="1">
      <c r="A22" s="13" t="s">
        <v>61</v>
      </c>
      <c r="B22" s="34">
        <v>0</v>
      </c>
      <c r="C22" s="34"/>
      <c r="D22" s="35"/>
      <c r="E22" s="34"/>
      <c r="F22" s="34"/>
      <c r="G22" s="20"/>
      <c r="H22" s="20"/>
      <c r="I22" s="20"/>
      <c r="J22" s="34">
        <v>595</v>
      </c>
      <c r="K22" s="21">
        <f t="shared" si="0"/>
        <v>200</v>
      </c>
      <c r="L22" s="13"/>
      <c r="M22" s="13">
        <v>200</v>
      </c>
      <c r="N22" s="13"/>
      <c r="O22" s="1"/>
      <c r="P22" s="1"/>
      <c r="Q22" s="1"/>
      <c r="R22" s="1" t="e">
        <f t="shared" si="1"/>
        <v>#DIV/0!</v>
      </c>
    </row>
    <row r="23" spans="1:18" ht="12.75">
      <c r="A23" s="13" t="s">
        <v>23</v>
      </c>
      <c r="B23" s="34">
        <v>0</v>
      </c>
      <c r="C23" s="34"/>
      <c r="D23" s="35"/>
      <c r="E23" s="34"/>
      <c r="F23" s="34"/>
      <c r="G23" s="20"/>
      <c r="H23" s="20"/>
      <c r="I23" s="20"/>
      <c r="J23" s="34">
        <v>500</v>
      </c>
      <c r="K23" s="21">
        <v>250</v>
      </c>
      <c r="L23" s="13"/>
      <c r="M23" s="13">
        <v>250</v>
      </c>
      <c r="N23" s="13">
        <v>110</v>
      </c>
      <c r="O23" s="1">
        <v>110</v>
      </c>
      <c r="P23" s="1">
        <v>110</v>
      </c>
      <c r="Q23" s="1">
        <v>17600</v>
      </c>
      <c r="R23" s="1">
        <f t="shared" si="1"/>
        <v>160</v>
      </c>
    </row>
    <row r="24" spans="1:18" ht="12.75">
      <c r="A24" s="13" t="s">
        <v>14</v>
      </c>
      <c r="B24" s="34">
        <v>5</v>
      </c>
      <c r="C24" s="34">
        <v>5</v>
      </c>
      <c r="D24" s="35">
        <v>528.6</v>
      </c>
      <c r="E24" s="34">
        <f>D24/C24</f>
        <v>105.72</v>
      </c>
      <c r="F24" s="34"/>
      <c r="G24" s="20"/>
      <c r="H24" s="20"/>
      <c r="I24" s="20"/>
      <c r="J24" s="34">
        <v>465</v>
      </c>
      <c r="K24" s="21">
        <f t="shared" si="0"/>
        <v>150</v>
      </c>
      <c r="L24" s="13"/>
      <c r="M24" s="13">
        <v>150</v>
      </c>
      <c r="N24" s="13">
        <v>40</v>
      </c>
      <c r="O24" s="1">
        <v>40</v>
      </c>
      <c r="P24" s="1">
        <v>40</v>
      </c>
      <c r="Q24" s="1">
        <v>5412</v>
      </c>
      <c r="R24" s="1">
        <f t="shared" si="1"/>
        <v>135.3</v>
      </c>
    </row>
    <row r="25" spans="1:18" ht="12.75">
      <c r="A25" s="29" t="s">
        <v>15</v>
      </c>
      <c r="B25" s="38">
        <v>8</v>
      </c>
      <c r="C25" s="38">
        <v>8</v>
      </c>
      <c r="D25" s="39">
        <v>1215</v>
      </c>
      <c r="E25" s="38">
        <f>D25/C25</f>
        <v>151.875</v>
      </c>
      <c r="F25" s="38">
        <v>2</v>
      </c>
      <c r="G25" s="40">
        <v>2</v>
      </c>
      <c r="H25" s="40">
        <v>650</v>
      </c>
      <c r="I25" s="41">
        <f>H25/G25</f>
        <v>325</v>
      </c>
      <c r="J25" s="34">
        <v>750</v>
      </c>
      <c r="K25" s="21">
        <f t="shared" si="0"/>
        <v>130</v>
      </c>
      <c r="L25" s="13">
        <v>30</v>
      </c>
      <c r="M25" s="13">
        <v>100</v>
      </c>
      <c r="N25" s="13">
        <v>30</v>
      </c>
      <c r="O25" s="1">
        <v>30</v>
      </c>
      <c r="P25" s="1">
        <v>30</v>
      </c>
      <c r="Q25" s="1">
        <v>3648</v>
      </c>
      <c r="R25" s="1">
        <v>123.7</v>
      </c>
    </row>
    <row r="26" spans="1:18" ht="12.75">
      <c r="A26" s="13" t="s">
        <v>60</v>
      </c>
      <c r="B26" s="34">
        <v>0</v>
      </c>
      <c r="C26" s="34"/>
      <c r="D26" s="35"/>
      <c r="E26" s="34"/>
      <c r="F26" s="34"/>
      <c r="G26" s="20"/>
      <c r="H26" s="20"/>
      <c r="I26" s="20"/>
      <c r="J26" s="34">
        <v>588</v>
      </c>
      <c r="K26" s="21">
        <f t="shared" si="0"/>
        <v>284</v>
      </c>
      <c r="L26" s="13">
        <v>70</v>
      </c>
      <c r="M26" s="13">
        <v>214</v>
      </c>
      <c r="N26" s="13">
        <v>15</v>
      </c>
      <c r="O26" s="1">
        <v>15</v>
      </c>
      <c r="P26" s="1">
        <v>15</v>
      </c>
      <c r="Q26" s="1">
        <v>1104</v>
      </c>
      <c r="R26" s="1">
        <f t="shared" si="1"/>
        <v>73.6</v>
      </c>
    </row>
    <row r="27" spans="1:18" ht="12.75">
      <c r="A27" s="13" t="s">
        <v>17</v>
      </c>
      <c r="B27" s="34">
        <v>0</v>
      </c>
      <c r="C27" s="34"/>
      <c r="D27" s="35"/>
      <c r="E27" s="34"/>
      <c r="F27" s="34"/>
      <c r="G27" s="20"/>
      <c r="H27" s="20"/>
      <c r="I27" s="20"/>
      <c r="J27" s="34">
        <v>380</v>
      </c>
      <c r="K27" s="21">
        <f t="shared" si="0"/>
        <v>337</v>
      </c>
      <c r="L27" s="13">
        <v>90</v>
      </c>
      <c r="M27" s="13">
        <v>247</v>
      </c>
      <c r="N27" s="13"/>
      <c r="O27" s="1"/>
      <c r="P27" s="1"/>
      <c r="Q27" s="1"/>
      <c r="R27" s="1" t="e">
        <f t="shared" si="1"/>
        <v>#DIV/0!</v>
      </c>
    </row>
    <row r="28" spans="1:18" ht="12.75">
      <c r="A28" s="13" t="s">
        <v>18</v>
      </c>
      <c r="B28" s="38">
        <v>3</v>
      </c>
      <c r="C28" s="38">
        <v>3</v>
      </c>
      <c r="D28" s="39">
        <v>600</v>
      </c>
      <c r="E28" s="38">
        <f>D28/C28</f>
        <v>200</v>
      </c>
      <c r="F28" s="38"/>
      <c r="G28" s="40"/>
      <c r="H28" s="40"/>
      <c r="I28" s="40"/>
      <c r="J28" s="34">
        <v>983</v>
      </c>
      <c r="K28" s="21">
        <f t="shared" si="0"/>
        <v>431</v>
      </c>
      <c r="L28" s="13">
        <v>70</v>
      </c>
      <c r="M28" s="13">
        <v>361</v>
      </c>
      <c r="N28" s="13">
        <v>35</v>
      </c>
      <c r="O28" s="1">
        <v>35</v>
      </c>
      <c r="P28" s="1">
        <v>35</v>
      </c>
      <c r="Q28" s="1">
        <v>5462</v>
      </c>
      <c r="R28" s="1">
        <f t="shared" si="1"/>
        <v>156.05714285714285</v>
      </c>
    </row>
    <row r="29" spans="1:18" ht="12.75">
      <c r="A29" s="13" t="s">
        <v>19</v>
      </c>
      <c r="B29" s="34">
        <v>0</v>
      </c>
      <c r="C29" s="34"/>
      <c r="D29" s="35"/>
      <c r="E29" s="34"/>
      <c r="F29" s="12"/>
      <c r="G29" s="12"/>
      <c r="H29" s="12"/>
      <c r="I29" s="20"/>
      <c r="J29" s="12">
        <v>324</v>
      </c>
      <c r="K29" s="21">
        <f t="shared" si="0"/>
        <v>130</v>
      </c>
      <c r="L29" s="1">
        <v>15</v>
      </c>
      <c r="M29" s="1">
        <v>115</v>
      </c>
      <c r="N29" s="1"/>
      <c r="O29" s="13"/>
      <c r="P29" s="1"/>
      <c r="Q29" s="1"/>
      <c r="R29" s="1" t="e">
        <f t="shared" si="1"/>
        <v>#DIV/0!</v>
      </c>
    </row>
    <row r="30" spans="1:18" ht="12.75">
      <c r="A30" s="13" t="s">
        <v>20</v>
      </c>
      <c r="B30" s="34">
        <v>10</v>
      </c>
      <c r="C30" s="34">
        <v>10</v>
      </c>
      <c r="D30" s="35">
        <v>350</v>
      </c>
      <c r="E30" s="34">
        <f>D30/C30</f>
        <v>35</v>
      </c>
      <c r="F30" s="12">
        <v>3</v>
      </c>
      <c r="G30" s="12"/>
      <c r="H30" s="12"/>
      <c r="I30" s="20" t="e">
        <f>H30/G30</f>
        <v>#DIV/0!</v>
      </c>
      <c r="J30" s="12">
        <v>525</v>
      </c>
      <c r="K30" s="21">
        <v>80</v>
      </c>
      <c r="L30" s="1">
        <v>80</v>
      </c>
      <c r="M30" s="1"/>
      <c r="N30" s="1">
        <v>20</v>
      </c>
      <c r="O30" s="1">
        <v>13</v>
      </c>
      <c r="P30" s="1">
        <v>13</v>
      </c>
      <c r="Q30" s="1">
        <v>1500</v>
      </c>
      <c r="R30" s="1">
        <f t="shared" si="1"/>
        <v>115.38461538461539</v>
      </c>
    </row>
    <row r="31" spans="1:18" ht="12.75">
      <c r="A31" s="13" t="s">
        <v>59</v>
      </c>
      <c r="B31" s="34">
        <v>2</v>
      </c>
      <c r="C31" s="34">
        <v>2</v>
      </c>
      <c r="D31" s="35">
        <v>78</v>
      </c>
      <c r="E31" s="34">
        <f>D31/C31</f>
        <v>39</v>
      </c>
      <c r="F31" s="12"/>
      <c r="G31" s="12"/>
      <c r="H31" s="12"/>
      <c r="I31" s="20"/>
      <c r="J31" s="12">
        <v>380</v>
      </c>
      <c r="K31" s="21">
        <f t="shared" si="0"/>
        <v>400</v>
      </c>
      <c r="L31" s="1">
        <v>150</v>
      </c>
      <c r="M31" s="1">
        <v>250</v>
      </c>
      <c r="N31" s="1">
        <v>25</v>
      </c>
      <c r="O31" s="1">
        <v>5</v>
      </c>
      <c r="P31" s="1">
        <v>5</v>
      </c>
      <c r="Q31" s="1">
        <v>914</v>
      </c>
      <c r="R31" s="1">
        <f t="shared" si="1"/>
        <v>182.8</v>
      </c>
    </row>
    <row r="32" spans="1:18" ht="12.75">
      <c r="A32" s="13"/>
      <c r="B32" s="12"/>
      <c r="C32" s="34"/>
      <c r="D32" s="35"/>
      <c r="E32" s="34"/>
      <c r="F32" s="12"/>
      <c r="G32" s="12"/>
      <c r="H32" s="12"/>
      <c r="I32" s="20"/>
      <c r="J32" s="12"/>
      <c r="K32" s="1"/>
      <c r="L32" s="1"/>
      <c r="M32" s="1"/>
      <c r="N32" s="1"/>
      <c r="O32" s="1"/>
      <c r="P32" s="1"/>
      <c r="Q32" s="1"/>
      <c r="R32" s="1" t="e">
        <f t="shared" si="1"/>
        <v>#DIV/0!</v>
      </c>
    </row>
    <row r="33" spans="1:18" ht="17.25" customHeight="1">
      <c r="A33" s="13" t="s">
        <v>41</v>
      </c>
      <c r="B33" s="12">
        <v>37</v>
      </c>
      <c r="C33" s="34">
        <v>37</v>
      </c>
      <c r="D33" s="35">
        <v>5610</v>
      </c>
      <c r="E33" s="34">
        <f>D33/C33</f>
        <v>151.6216216216216</v>
      </c>
      <c r="F33" s="12">
        <v>40</v>
      </c>
      <c r="G33" s="12">
        <v>40</v>
      </c>
      <c r="H33" s="12">
        <v>10732</v>
      </c>
      <c r="I33" s="37">
        <f>H33/G33</f>
        <v>268.3</v>
      </c>
      <c r="J33" s="12">
        <v>2102</v>
      </c>
      <c r="K33" s="1">
        <f t="shared" si="0"/>
        <v>895</v>
      </c>
      <c r="L33" s="13">
        <v>347</v>
      </c>
      <c r="M33" s="1">
        <v>548</v>
      </c>
      <c r="N33" s="1">
        <v>506</v>
      </c>
      <c r="O33" s="1">
        <v>506</v>
      </c>
      <c r="P33" s="1">
        <v>506</v>
      </c>
      <c r="Q33" s="1">
        <v>101771</v>
      </c>
      <c r="R33" s="1">
        <f>Q33/P33</f>
        <v>201.12845849802372</v>
      </c>
    </row>
    <row r="34" spans="1:18" ht="12.75">
      <c r="A34" s="13"/>
      <c r="B34" s="12"/>
      <c r="C34" s="34"/>
      <c r="D34" s="35"/>
      <c r="E34" s="34"/>
      <c r="F34" s="12"/>
      <c r="G34" s="12"/>
      <c r="H34" s="12"/>
      <c r="I34" s="12"/>
      <c r="J34" s="12"/>
      <c r="K34" s="1"/>
      <c r="L34" s="1"/>
      <c r="M34" s="1"/>
      <c r="N34" s="13"/>
      <c r="O34" s="1"/>
      <c r="P34" s="1"/>
      <c r="Q34" s="1"/>
      <c r="R34" s="1" t="e">
        <f t="shared" si="1"/>
        <v>#DIV/0!</v>
      </c>
    </row>
    <row r="35" spans="1:18" ht="12.75">
      <c r="A35" s="13" t="s">
        <v>22</v>
      </c>
      <c r="B35" s="12">
        <f>SUM(B9:B34)</f>
        <v>101</v>
      </c>
      <c r="C35" s="34">
        <f>SUM(C9:C34)</f>
        <v>101</v>
      </c>
      <c r="D35" s="35">
        <f>SUM(D9:D34)</f>
        <v>12910.6</v>
      </c>
      <c r="E35" s="12">
        <f>D35/C35</f>
        <v>127.82772277227723</v>
      </c>
      <c r="F35" s="12">
        <f>SUM(F9:F34)</f>
        <v>53</v>
      </c>
      <c r="G35" s="20">
        <f>SUM(G9:G34)</f>
        <v>50</v>
      </c>
      <c r="H35" s="20">
        <f>SUM(H9:H34)</f>
        <v>12790.5</v>
      </c>
      <c r="I35" s="12">
        <f>H35/G35</f>
        <v>255.81</v>
      </c>
      <c r="J35" s="12">
        <f>SUM(J9:J34)</f>
        <v>17177</v>
      </c>
      <c r="K35" s="1">
        <f>SUM(K9:K34)</f>
        <v>7634</v>
      </c>
      <c r="L35" s="1">
        <f aca="true" t="shared" si="2" ref="L35:Q35">SUM(L9:L34)</f>
        <v>2222</v>
      </c>
      <c r="M35" s="1">
        <f>SUM(M9:M34)</f>
        <v>5412</v>
      </c>
      <c r="N35" s="1">
        <f t="shared" si="2"/>
        <v>1161</v>
      </c>
      <c r="O35" s="1">
        <f t="shared" si="2"/>
        <v>1134</v>
      </c>
      <c r="P35" s="1">
        <f t="shared" si="2"/>
        <v>1134</v>
      </c>
      <c r="Q35" s="1">
        <f t="shared" si="2"/>
        <v>195666</v>
      </c>
      <c r="R35" s="1">
        <f t="shared" si="1"/>
        <v>172.54497354497354</v>
      </c>
    </row>
    <row r="37" ht="12.75">
      <c r="K37" s="15"/>
    </row>
  </sheetData>
  <mergeCells count="12">
    <mergeCell ref="F6:I7"/>
    <mergeCell ref="J6:J8"/>
    <mergeCell ref="A6:A8"/>
    <mergeCell ref="K7:K8"/>
    <mergeCell ref="N6:R6"/>
    <mergeCell ref="K6:M6"/>
    <mergeCell ref="L7:M7"/>
    <mergeCell ref="R7:R8"/>
    <mergeCell ref="N7:N8"/>
    <mergeCell ref="O7:O8"/>
    <mergeCell ref="P7:P8"/>
    <mergeCell ref="Q7:Q8"/>
  </mergeCells>
  <printOptions/>
  <pageMargins left="0.75" right="0.75" top="1" bottom="1" header="0.5" footer="0.5"/>
  <pageSetup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BV56"/>
  <sheetViews>
    <sheetView zoomScale="75" zoomScaleNormal="75" workbookViewId="0" topLeftCell="A6">
      <selection activeCell="F33" sqref="F33"/>
    </sheetView>
  </sheetViews>
  <sheetFormatPr defaultColWidth="9.00390625" defaultRowHeight="12.75"/>
  <cols>
    <col min="1" max="1" width="22.125" style="0" customWidth="1"/>
    <col min="2" max="2" width="12.625" style="0" customWidth="1"/>
  </cols>
  <sheetData>
    <row r="3" ht="12.75" customHeight="1"/>
    <row r="4" ht="12.75" customHeight="1"/>
    <row r="5" ht="13.5" customHeight="1"/>
    <row r="7" spans="1:15" ht="12.75" customHeight="1">
      <c r="A7" s="46"/>
      <c r="B7" s="61" t="s">
        <v>32</v>
      </c>
      <c r="C7" s="61"/>
      <c r="D7" s="61"/>
      <c r="E7" s="61"/>
      <c r="F7" s="61"/>
      <c r="G7" s="61"/>
      <c r="H7" s="61"/>
      <c r="I7" s="61" t="s">
        <v>49</v>
      </c>
      <c r="J7" s="61"/>
      <c r="K7" s="61"/>
      <c r="L7" s="61"/>
      <c r="M7" s="61"/>
      <c r="N7" s="61"/>
      <c r="O7" s="61"/>
    </row>
    <row r="8" spans="1:44" ht="13.5" customHeight="1">
      <c r="A8" s="63"/>
      <c r="B8" s="61" t="s">
        <v>27</v>
      </c>
      <c r="C8" s="61"/>
      <c r="D8" s="61"/>
      <c r="E8" s="61" t="s">
        <v>28</v>
      </c>
      <c r="F8" s="61"/>
      <c r="G8" s="62" t="s">
        <v>29</v>
      </c>
      <c r="H8" s="62" t="s">
        <v>30</v>
      </c>
      <c r="I8" s="61" t="s">
        <v>27</v>
      </c>
      <c r="J8" s="61"/>
      <c r="K8" s="61"/>
      <c r="L8" s="61" t="s">
        <v>28</v>
      </c>
      <c r="M8" s="61"/>
      <c r="N8" s="62" t="s">
        <v>29</v>
      </c>
      <c r="O8" s="62" t="s">
        <v>30</v>
      </c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</row>
    <row r="9" spans="1:44" ht="12.75">
      <c r="A9" s="49"/>
      <c r="B9" s="1" t="s">
        <v>24</v>
      </c>
      <c r="C9" s="1" t="s">
        <v>26</v>
      </c>
      <c r="D9" s="1" t="s">
        <v>25</v>
      </c>
      <c r="E9" s="1" t="s">
        <v>31</v>
      </c>
      <c r="F9" s="1" t="s">
        <v>25</v>
      </c>
      <c r="G9" s="62"/>
      <c r="H9" s="62"/>
      <c r="I9" s="1" t="s">
        <v>24</v>
      </c>
      <c r="J9" s="1" t="s">
        <v>26</v>
      </c>
      <c r="K9" s="1" t="s">
        <v>25</v>
      </c>
      <c r="L9" s="1" t="s">
        <v>31</v>
      </c>
      <c r="M9" s="1" t="s">
        <v>25</v>
      </c>
      <c r="N9" s="62"/>
      <c r="O9" s="62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</row>
    <row r="10" spans="1:44" ht="12.75">
      <c r="A10" s="13" t="s">
        <v>1</v>
      </c>
      <c r="B10" s="13">
        <f>I10+Лист3!B9+Лист3!I9+Лист4!B9+Лист4!I9+Лист5!B9+Лист5!I9+Лист6!B9</f>
        <v>1471</v>
      </c>
      <c r="C10" s="13">
        <f>J10+Лист3!C9+Лист3!J9+Лист4!C9+Лист4!J9+Лист5!J9+Лист6!C9+Лист6!I9</f>
        <v>1471</v>
      </c>
      <c r="D10" s="18">
        <f>C10/B10*100</f>
        <v>100</v>
      </c>
      <c r="E10" s="13">
        <f>L10+Лист3!E9+Лист3!L9+Лист4!E9+Лист4!L9+Лист5!E9+Лист5!L9+Лист6!E9</f>
        <v>1471</v>
      </c>
      <c r="F10" s="19">
        <f>E10/C10*100</f>
        <v>100</v>
      </c>
      <c r="G10" s="13">
        <f>N10+Лист3!G9+Лист3!N9+Лист4!G9+Лист4!N9+Лист5!G9+Лист5!N9+Лист6!G9</f>
        <v>60541</v>
      </c>
      <c r="H10" s="18">
        <f>G10/E10</f>
        <v>41.156356220258324</v>
      </c>
      <c r="I10" s="13"/>
      <c r="J10" s="13"/>
      <c r="K10" s="18"/>
      <c r="L10" s="13"/>
      <c r="M10" s="13"/>
      <c r="N10" s="13"/>
      <c r="O10" s="18"/>
      <c r="P10" s="15"/>
      <c r="Q10" s="15"/>
      <c r="R10" s="15"/>
      <c r="S10" s="15"/>
      <c r="T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</row>
    <row r="11" spans="1:60" ht="12.75">
      <c r="A11" s="13" t="s">
        <v>2</v>
      </c>
      <c r="B11" s="13">
        <f>I11+Лист3!B10+Лист3!I10+Лист4!B10+Лист4!I10+Лист5!B10+Лист5!I10+Лист6!B10</f>
        <v>530</v>
      </c>
      <c r="C11" s="13">
        <f>J11+Лист3!C10+Лист3!J10+Лист4!C10+Лист4!J10+Лист5!J10+Лист6!C10+Лист6!I10</f>
        <v>530</v>
      </c>
      <c r="D11" s="18">
        <f aca="true" t="shared" si="0" ref="D11:D36">C11/B11*100</f>
        <v>100</v>
      </c>
      <c r="E11" s="13">
        <f>L11+Лист3!E10+Лист3!L10+Лист4!E10+Лист4!L10+Лист5!E10+Лист5!L10+Лист6!E10</f>
        <v>530</v>
      </c>
      <c r="F11" s="19">
        <f aca="true" t="shared" si="1" ref="F11:F36">E11/C11*100</f>
        <v>100</v>
      </c>
      <c r="G11" s="13">
        <f>N11+Лист3!G10+Лист3!N10+Лист4!G10+Лист4!N10+Лист5!G10+Лист5!N10+Лист6!G10</f>
        <v>11052</v>
      </c>
      <c r="H11" s="18">
        <f aca="true" t="shared" si="2" ref="H11:H36">G11/E11</f>
        <v>20.852830188679246</v>
      </c>
      <c r="I11" s="13"/>
      <c r="J11" s="13"/>
      <c r="K11" s="18"/>
      <c r="L11" s="13"/>
      <c r="M11" s="13"/>
      <c r="N11" s="13"/>
      <c r="O11" s="18"/>
      <c r="P11" s="15"/>
      <c r="Q11" s="15"/>
      <c r="R11" s="15"/>
      <c r="S11" s="15"/>
      <c r="T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ht="12.75">
      <c r="A12" s="13" t="s">
        <v>3</v>
      </c>
      <c r="B12" s="13">
        <f>I12+Лист3!B11+Лист3!I11+Лист4!B11+Лист4!I11+Лист5!B11+Лист5!I11+Лист6!B11</f>
        <v>430</v>
      </c>
      <c r="C12" s="13">
        <f>J12+Лист3!C11+Лист3!J11+Лист4!C11+Лист4!J11+Лист5!J11+Лист6!C11</f>
        <v>430</v>
      </c>
      <c r="D12" s="18">
        <f t="shared" si="0"/>
        <v>100</v>
      </c>
      <c r="E12" s="13">
        <f>L12+Лист3!E11+Лист3!L11+Лист4!E11+Лист4!L11+Лист5!E11+Лист5!L11+Лист6!E11</f>
        <v>430</v>
      </c>
      <c r="F12" s="19">
        <f t="shared" si="1"/>
        <v>100</v>
      </c>
      <c r="G12" s="13">
        <f>N12+Лист3!G11+Лист3!N11+Лист4!G11+Лист4!N11+Лист5!G11+Лист5!N11+Лист6!G11</f>
        <v>8214</v>
      </c>
      <c r="H12" s="18">
        <f t="shared" si="2"/>
        <v>19.10232558139535</v>
      </c>
      <c r="I12" s="13">
        <v>70</v>
      </c>
      <c r="J12" s="13">
        <v>70</v>
      </c>
      <c r="K12" s="18">
        <f aca="true" t="shared" si="3" ref="K12:K36">J12/I12*100</f>
        <v>100</v>
      </c>
      <c r="L12" s="13">
        <v>70</v>
      </c>
      <c r="M12" s="13">
        <f aca="true" t="shared" si="4" ref="M12:M36">L12/J12*100</f>
        <v>100</v>
      </c>
      <c r="N12" s="13">
        <v>1000</v>
      </c>
      <c r="O12" s="18">
        <f aca="true" t="shared" si="5" ref="O12:O36">N12/L12</f>
        <v>14.285714285714286</v>
      </c>
      <c r="P12" s="15"/>
      <c r="Q12" s="15"/>
      <c r="R12" s="15"/>
      <c r="S12" s="15"/>
      <c r="T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ht="12.75">
      <c r="A13" s="13" t="s">
        <v>4</v>
      </c>
      <c r="B13" s="13">
        <f>I13+Лист3!B12+Лист3!I12+Лист4!B12+Лист4!I12+Лист5!B12+Лист5!I12+Лист6!B12</f>
        <v>703</v>
      </c>
      <c r="C13" s="13">
        <f>J13+Лист3!C12+Лист3!J12+Лист4!C12+Лист4!J12+Лист5!J12+Лист6!C12+Лист6!I12</f>
        <v>703</v>
      </c>
      <c r="D13" s="18">
        <f t="shared" si="0"/>
        <v>100</v>
      </c>
      <c r="E13" s="13">
        <f>L13+Лист3!E12+Лист3!L12+Лист4!E12+Лист4!L12+Лист5!E12+Лист5!L12+Лист6!E12</f>
        <v>703</v>
      </c>
      <c r="F13" s="19">
        <f t="shared" si="1"/>
        <v>100</v>
      </c>
      <c r="G13" s="13">
        <f>N13+Лист3!G12+Лист3!N12+Лист4!G12+Лист4!N12+Лист5!G12+Лист5!N12+Лист6!G12</f>
        <v>9278</v>
      </c>
      <c r="H13" s="18">
        <f t="shared" si="2"/>
        <v>13.197724039829303</v>
      </c>
      <c r="I13" s="13">
        <v>85</v>
      </c>
      <c r="J13" s="13">
        <v>85</v>
      </c>
      <c r="K13" s="18">
        <f t="shared" si="3"/>
        <v>100</v>
      </c>
      <c r="L13" s="13">
        <v>85</v>
      </c>
      <c r="M13" s="13">
        <f t="shared" si="4"/>
        <v>100</v>
      </c>
      <c r="N13" s="13">
        <v>1289</v>
      </c>
      <c r="O13" s="18">
        <f t="shared" si="5"/>
        <v>15.16470588235294</v>
      </c>
      <c r="P13" s="15"/>
      <c r="Q13" s="15"/>
      <c r="R13" s="15"/>
      <c r="S13" s="15"/>
      <c r="T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74" ht="12.75">
      <c r="A14" s="13" t="s">
        <v>5</v>
      </c>
      <c r="B14" s="13">
        <f>I14+Лист3!B13+Лист3!I13+Лист4!B13+Лист4!I13+Лист5!B13+Лист5!I13+Лист6!B13</f>
        <v>510</v>
      </c>
      <c r="C14" s="13">
        <f>J14+Лист3!C13+Лист3!J13+Лист4!C13+Лист4!J13+Лист5!J13+Лист6!C13+Лист6!I13</f>
        <v>510</v>
      </c>
      <c r="D14" s="18">
        <f t="shared" si="0"/>
        <v>100</v>
      </c>
      <c r="E14" s="13">
        <f>L14+Лист3!E13+Лист3!L13+Лист4!E13+Лист4!L13+Лист5!E13+Лист5!L13+Лист6!E13</f>
        <v>510</v>
      </c>
      <c r="F14" s="19">
        <f t="shared" si="1"/>
        <v>100</v>
      </c>
      <c r="G14" s="13">
        <f>N14+Лист3!G13+Лист3!N13+Лист4!G13+Лист4!N13+Лист5!G13+Лист5!N13+Лист6!G13</f>
        <v>14700</v>
      </c>
      <c r="H14" s="18">
        <f t="shared" si="2"/>
        <v>28.823529411764707</v>
      </c>
      <c r="I14" s="13">
        <v>60</v>
      </c>
      <c r="J14" s="13">
        <v>60</v>
      </c>
      <c r="K14" s="18">
        <f t="shared" si="3"/>
        <v>100</v>
      </c>
      <c r="L14" s="13">
        <v>60</v>
      </c>
      <c r="M14" s="13">
        <f t="shared" si="4"/>
        <v>100</v>
      </c>
      <c r="N14" s="13">
        <v>1644</v>
      </c>
      <c r="O14" s="18">
        <f t="shared" si="5"/>
        <v>27.4</v>
      </c>
      <c r="P14" s="15"/>
      <c r="Q14" s="15"/>
      <c r="R14" s="15"/>
      <c r="S14" s="15"/>
      <c r="T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</row>
    <row r="15" spans="1:74" ht="12.75">
      <c r="A15" s="13" t="s">
        <v>6</v>
      </c>
      <c r="B15" s="13">
        <f>I15+Лист3!B14+Лист3!I14+Лист4!B14+Лист4!I14+Лист5!B14+Лист5!I14+Лист6!B14</f>
        <v>1070</v>
      </c>
      <c r="C15" s="13">
        <f>J15+Лист3!C14+Лист3!J14+Лист4!C14+Лист4!J14+Лист5!J14+Лист6!C14+Лист6!I14</f>
        <v>1070</v>
      </c>
      <c r="D15" s="18">
        <f t="shared" si="0"/>
        <v>100</v>
      </c>
      <c r="E15" s="13">
        <f>L15+Лист3!E14+Лист3!L14+Лист4!E14+Лист4!L14+Лист5!E14+Лист5!L14+Лист6!E14</f>
        <v>1070</v>
      </c>
      <c r="F15" s="19">
        <f t="shared" si="1"/>
        <v>100</v>
      </c>
      <c r="G15" s="13">
        <f>N15+Лист3!G14+Лист3!N14+Лист4!G14+Лист4!N14+Лист5!G14+Лист5!N14+Лист6!G14</f>
        <v>38399</v>
      </c>
      <c r="H15" s="18">
        <f t="shared" si="2"/>
        <v>35.88691588785047</v>
      </c>
      <c r="I15" s="13">
        <v>30</v>
      </c>
      <c r="J15" s="13">
        <v>30</v>
      </c>
      <c r="K15" s="18">
        <f t="shared" si="3"/>
        <v>100</v>
      </c>
      <c r="L15" s="13">
        <v>30</v>
      </c>
      <c r="M15" s="13">
        <f t="shared" si="4"/>
        <v>100</v>
      </c>
      <c r="N15" s="13">
        <v>900</v>
      </c>
      <c r="O15" s="18">
        <f t="shared" si="5"/>
        <v>30</v>
      </c>
      <c r="P15" s="15"/>
      <c r="Q15" s="15"/>
      <c r="R15" s="15"/>
      <c r="S15" s="15"/>
      <c r="T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</row>
    <row r="16" spans="1:74" s="16" customFormat="1" ht="12.75">
      <c r="A16" s="13" t="s">
        <v>47</v>
      </c>
      <c r="B16" s="13">
        <f>I16+Лист3!B15+Лист3!I15+Лист4!B15+Лист4!I15+Лист5!B15+Лист5!I15+Лист6!B15</f>
        <v>700</v>
      </c>
      <c r="C16" s="13">
        <f>J16+Лист3!C15+Лист3!J15+Лист4!C15+Лист4!J15+Лист5!J15+Лист6!C15+Лист6!I15</f>
        <v>700</v>
      </c>
      <c r="D16" s="18">
        <f t="shared" si="0"/>
        <v>100</v>
      </c>
      <c r="E16" s="13">
        <f>L16+Лист3!E15+Лист3!L15+Лист4!E15+Лист4!L15+Лист5!E15+Лист5!L15+Лист6!E15</f>
        <v>700</v>
      </c>
      <c r="F16" s="19">
        <f t="shared" si="1"/>
        <v>100</v>
      </c>
      <c r="G16" s="13">
        <f>N16+Лист3!G15+Лист3!N15+Лист4!G15+Лист4!N15+Лист5!G15+Лист5!N15+Лист6!G15</f>
        <v>16380</v>
      </c>
      <c r="H16" s="18">
        <f t="shared" si="2"/>
        <v>23.4</v>
      </c>
      <c r="I16" s="13"/>
      <c r="J16" s="13"/>
      <c r="K16" s="18"/>
      <c r="L16" s="13"/>
      <c r="M16" s="13"/>
      <c r="N16" s="13"/>
      <c r="O16" s="1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</row>
    <row r="17" spans="1:74" s="16" customFormat="1" ht="12.75">
      <c r="A17" s="13" t="s">
        <v>7</v>
      </c>
      <c r="B17" s="13">
        <f>I17+Лист3!B16+Лист3!I16+Лист4!B16+Лист4!I16+Лист5!B16+Лист5!I16+Лист6!B16</f>
        <v>427</v>
      </c>
      <c r="C17" s="13">
        <f>J17+Лист3!C16+Лист3!J16+Лист4!C16+Лист4!J16+Лист5!J16+Лист6!C16+Лист6!I16</f>
        <v>427</v>
      </c>
      <c r="D17" s="18">
        <f t="shared" si="0"/>
        <v>100</v>
      </c>
      <c r="E17" s="13">
        <f>L17+Лист3!E16+Лист3!L16+Лист4!E16+Лист4!L16+Лист5!E16+Лист5!L16+Лист6!E16</f>
        <v>427</v>
      </c>
      <c r="F17" s="19">
        <f t="shared" si="1"/>
        <v>100</v>
      </c>
      <c r="G17" s="13">
        <f>N17+Лист3!G16+Лист3!N16+Лист4!G16+Лист4!N16+Лист5!G16+Лист5!N16+Лист6!G16</f>
        <v>10027</v>
      </c>
      <c r="H17" s="18">
        <f t="shared" si="2"/>
        <v>23.482435597189696</v>
      </c>
      <c r="I17" s="13">
        <v>60</v>
      </c>
      <c r="J17" s="13">
        <v>60</v>
      </c>
      <c r="K17" s="18">
        <f t="shared" si="3"/>
        <v>100</v>
      </c>
      <c r="L17" s="13">
        <v>60</v>
      </c>
      <c r="M17" s="13">
        <f t="shared" si="4"/>
        <v>100</v>
      </c>
      <c r="N17" s="13">
        <v>1728</v>
      </c>
      <c r="O17" s="18">
        <f t="shared" si="5"/>
        <v>28.8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</row>
    <row r="18" spans="1:74" ht="15" customHeight="1">
      <c r="A18" s="13" t="s">
        <v>8</v>
      </c>
      <c r="B18" s="13">
        <f>I18+Лист3!B17+Лист3!I17+Лист4!B17+Лист4!I17+Лист5!B17+Лист5!I17+Лист6!B17</f>
        <v>565</v>
      </c>
      <c r="C18" s="13">
        <f>J18+Лист3!C17+Лист3!J17+Лист4!C17+Лист4!J17+Лист5!J17+Лист6!C17+Лист6!I17</f>
        <v>565</v>
      </c>
      <c r="D18" s="18">
        <f t="shared" si="0"/>
        <v>100</v>
      </c>
      <c r="E18" s="13">
        <f>L18+Лист3!E17+Лист3!L17+Лист4!E17+Лист4!L17+Лист5!E17+Лист5!L17+Лист6!E17</f>
        <v>565</v>
      </c>
      <c r="F18" s="19">
        <f t="shared" si="1"/>
        <v>100</v>
      </c>
      <c r="G18" s="13">
        <v>12657</v>
      </c>
      <c r="H18" s="18">
        <f t="shared" si="2"/>
        <v>22.401769911504424</v>
      </c>
      <c r="I18" s="13">
        <v>100</v>
      </c>
      <c r="J18" s="13">
        <v>100</v>
      </c>
      <c r="K18" s="18">
        <f t="shared" si="3"/>
        <v>100</v>
      </c>
      <c r="L18" s="13">
        <v>100</v>
      </c>
      <c r="M18" s="18">
        <f t="shared" si="4"/>
        <v>100</v>
      </c>
      <c r="N18" s="13">
        <v>1390</v>
      </c>
      <c r="O18" s="18">
        <f t="shared" si="5"/>
        <v>13.9</v>
      </c>
      <c r="P18" s="15"/>
      <c r="Q18" s="15"/>
      <c r="R18" s="15"/>
      <c r="S18" s="15"/>
      <c r="T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</row>
    <row r="19" spans="1:74" ht="12.75">
      <c r="A19" s="13" t="s">
        <v>9</v>
      </c>
      <c r="B19" s="13">
        <f>I19+Лист3!B18+Лист3!I18+Лист4!B18+Лист4!I18+Лист5!B18+Лист5!I18+Лист6!B18</f>
        <v>435</v>
      </c>
      <c r="C19" s="13">
        <v>435</v>
      </c>
      <c r="D19" s="18">
        <f t="shared" si="0"/>
        <v>100</v>
      </c>
      <c r="E19" s="13">
        <f>L19+Лист3!E18+Лист3!L18+Лист4!E18+Лист4!L18+Лист5!E18+Лист5!L18+Лист6!E18</f>
        <v>435</v>
      </c>
      <c r="F19" s="19">
        <f t="shared" si="1"/>
        <v>100</v>
      </c>
      <c r="G19" s="13">
        <f>N19+Лист3!G18+Лист3!N18+Лист4!G18+Лист4!N18+Лист5!G18+Лист5!N18+Лист6!G18</f>
        <v>13833</v>
      </c>
      <c r="H19" s="18">
        <f t="shared" si="2"/>
        <v>31.8</v>
      </c>
      <c r="I19" s="13">
        <v>25</v>
      </c>
      <c r="J19" s="13">
        <v>25</v>
      </c>
      <c r="K19" s="18">
        <f t="shared" si="3"/>
        <v>100</v>
      </c>
      <c r="L19" s="13">
        <v>25</v>
      </c>
      <c r="M19" s="18">
        <f t="shared" si="4"/>
        <v>100</v>
      </c>
      <c r="N19" s="13">
        <v>1053</v>
      </c>
      <c r="O19" s="18">
        <f t="shared" si="5"/>
        <v>42.12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</row>
    <row r="20" spans="1:74" ht="12.75">
      <c r="A20" s="13" t="s">
        <v>10</v>
      </c>
      <c r="B20" s="13">
        <f>I20+Лист3!B19+Лист3!I19+Лист4!B19+Лист4!I19+Лист5!B19+Лист5!I19+Лист6!B19</f>
        <v>2660</v>
      </c>
      <c r="C20" s="13">
        <f>J20+Лист3!C19+Лист3!J19+Лист4!C19+Лист4!J19+Лист5!J19+Лист6!C19+Лист6!I19</f>
        <v>2660</v>
      </c>
      <c r="D20" s="18">
        <f t="shared" si="0"/>
        <v>100</v>
      </c>
      <c r="E20" s="13">
        <f>L20+Лист3!E19+Лист3!L19+Лист4!E19+Лист4!L19+Лист5!E19+Лист5!L19+Лист6!E19</f>
        <v>2660</v>
      </c>
      <c r="F20" s="19">
        <f t="shared" si="1"/>
        <v>100</v>
      </c>
      <c r="G20" s="13">
        <v>50473</v>
      </c>
      <c r="H20" s="18">
        <f t="shared" si="2"/>
        <v>18.97481203007519</v>
      </c>
      <c r="I20" s="13">
        <v>850</v>
      </c>
      <c r="J20" s="13">
        <v>850</v>
      </c>
      <c r="K20" s="18">
        <f t="shared" si="3"/>
        <v>100</v>
      </c>
      <c r="L20" s="13">
        <v>850</v>
      </c>
      <c r="M20" s="18">
        <f t="shared" si="4"/>
        <v>100</v>
      </c>
      <c r="N20" s="13">
        <v>17000</v>
      </c>
      <c r="O20" s="18">
        <f t="shared" si="5"/>
        <v>20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</row>
    <row r="21" spans="1:74" ht="12.75">
      <c r="A21" s="13" t="s">
        <v>11</v>
      </c>
      <c r="B21" s="13">
        <f>I21+Лист3!B20+Лист3!I20+Лист4!B20+Лист4!I20+Лист5!B20+Лист5!I20+Лист6!B20</f>
        <v>546</v>
      </c>
      <c r="C21" s="13">
        <v>546</v>
      </c>
      <c r="D21" s="18">
        <f t="shared" si="0"/>
        <v>100</v>
      </c>
      <c r="E21" s="13">
        <v>546</v>
      </c>
      <c r="F21" s="19">
        <f t="shared" si="1"/>
        <v>100</v>
      </c>
      <c r="G21" s="13">
        <f>N21+Лист3!G20+Лист3!N20+Лист4!G20+Лист4!N20+Лист5!G20+Лист5!N20+Лист6!G20</f>
        <v>14167</v>
      </c>
      <c r="H21" s="18">
        <f t="shared" si="2"/>
        <v>25.946886446886445</v>
      </c>
      <c r="I21" s="13"/>
      <c r="J21" s="13"/>
      <c r="K21" s="18"/>
      <c r="L21" s="13"/>
      <c r="M21" s="18"/>
      <c r="N21" s="13"/>
      <c r="O21" s="18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</row>
    <row r="22" spans="1:74" s="16" customFormat="1" ht="12.75">
      <c r="A22" s="13" t="s">
        <v>12</v>
      </c>
      <c r="B22" s="13">
        <f>I22+Лист3!B21+Лист3!I21+Лист4!B21+Лист4!I21+Лист5!B21+Лист5!I21+Лист6!B21</f>
        <v>349</v>
      </c>
      <c r="C22" s="13">
        <f>J22+Лист3!C21+Лист3!J21+Лист4!C21+Лист4!J21+Лист5!J21+Лист6!C21+Лист6!I21</f>
        <v>349</v>
      </c>
      <c r="D22" s="18">
        <f t="shared" si="0"/>
        <v>100</v>
      </c>
      <c r="E22" s="13">
        <f>L22+Лист3!E21+Лист3!L21+Лист4!E21+Лист4!L21+Лист5!E21+Лист5!L21+Лист6!E21</f>
        <v>349</v>
      </c>
      <c r="F22" s="19">
        <f t="shared" si="1"/>
        <v>100</v>
      </c>
      <c r="G22" s="13">
        <f>N22+Лист3!G21+Лист3!N21+Лист4!G21+Лист4!N21+Лист5!G21+Лист5!N21+Лист6!G21</f>
        <v>13162</v>
      </c>
      <c r="H22" s="18">
        <f t="shared" si="2"/>
        <v>37.713467048710605</v>
      </c>
      <c r="I22" s="13"/>
      <c r="J22" s="13"/>
      <c r="K22" s="18"/>
      <c r="L22" s="13"/>
      <c r="M22" s="18"/>
      <c r="N22" s="13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</row>
    <row r="23" spans="1:74" ht="13.5" customHeight="1">
      <c r="A23" s="13" t="s">
        <v>13</v>
      </c>
      <c r="B23" s="13">
        <f>I23+Лист3!B22+Лист3!I22+Лист4!B22+Лист4!I22+Лист5!B22+Лист5!I22+Лист6!B22</f>
        <v>590</v>
      </c>
      <c r="C23" s="13">
        <f>J23+Лист3!C22+Лист3!J22+Лист4!C22+Лист4!J22+Лист5!J22+Лист6!C22+Лист6!I22</f>
        <v>590</v>
      </c>
      <c r="D23" s="18">
        <f t="shared" si="0"/>
        <v>100</v>
      </c>
      <c r="E23" s="13">
        <f>L23+Лист3!E22+Лист3!L22+Лист4!E22+Лист4!L22+Лист5!E22+Лист5!L22+Лист6!E22</f>
        <v>590</v>
      </c>
      <c r="F23" s="19">
        <f t="shared" si="1"/>
        <v>100</v>
      </c>
      <c r="G23" s="13">
        <f>N23+Лист3!G22+Лист3!N22+Лист4!G22+Лист4!N22+Лист5!G22+Лист5!N22+Лист6!G22</f>
        <v>16250</v>
      </c>
      <c r="H23" s="18">
        <f t="shared" si="2"/>
        <v>27.54237288135593</v>
      </c>
      <c r="I23" s="13"/>
      <c r="J23" s="13"/>
      <c r="K23" s="18"/>
      <c r="L23" s="13"/>
      <c r="M23" s="18"/>
      <c r="N23" s="13"/>
      <c r="O23" s="18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74" ht="12.75">
      <c r="A24" s="13" t="s">
        <v>23</v>
      </c>
      <c r="B24" s="13">
        <f>I24+Лист3!B23+Лист3!I23+Лист4!B23+Лист4!I23+Лист5!B23+Лист5!I23+Лист6!B23</f>
        <v>500</v>
      </c>
      <c r="C24" s="13">
        <f>J24+Лист3!C23+Лист3!J23+Лист4!C23+Лист4!J23+Лист5!J23+Лист6!C23+Лист6!I23</f>
        <v>500</v>
      </c>
      <c r="D24" s="18">
        <f t="shared" si="0"/>
        <v>100</v>
      </c>
      <c r="E24" s="13">
        <f>L24+Лист3!E23+Лист3!L23+Лист4!E23+Лист4!L23+Лист5!E23+Лист5!L23+Лист6!E23</f>
        <v>500</v>
      </c>
      <c r="F24" s="19">
        <f t="shared" si="1"/>
        <v>100</v>
      </c>
      <c r="G24" s="13">
        <f>N24+Лист3!G23+Лист3!N23+Лист4!G23+Лист4!N23+Лист5!G23+Лист5!N23+Лист6!G23</f>
        <v>23307</v>
      </c>
      <c r="H24" s="18">
        <f t="shared" si="2"/>
        <v>46.614</v>
      </c>
      <c r="I24" s="13"/>
      <c r="J24" s="13"/>
      <c r="K24" s="18"/>
      <c r="L24" s="13"/>
      <c r="M24" s="18"/>
      <c r="N24" s="13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</row>
    <row r="25" spans="1:74" ht="12.75">
      <c r="A25" s="13" t="s">
        <v>14</v>
      </c>
      <c r="B25" s="13">
        <f>I25+Лист3!B24+Лист3!I24+Лист4!B24+Лист4!I24+Лист5!B24+Лист5!I24+Лист6!B24</f>
        <v>480</v>
      </c>
      <c r="C25" s="13">
        <f>J25+Лист3!C24+Лист3!J24+Лист4!C24+Лист4!J24+Лист5!J24+Лист6!C24+Лист6!I24</f>
        <v>480</v>
      </c>
      <c r="D25" s="18">
        <f t="shared" si="0"/>
        <v>100</v>
      </c>
      <c r="E25" s="13">
        <f>L25+Лист3!E24+Лист3!L24+Лист4!E24+Лист4!L24+Лист5!E24+Лист5!L24+Лист6!E24</f>
        <v>480</v>
      </c>
      <c r="F25" s="19">
        <f t="shared" si="1"/>
        <v>100</v>
      </c>
      <c r="G25" s="13">
        <f>N25+Лист3!G24+Лист3!N24+Лист4!G24+Лист4!N24+Лист5!G24+Лист5!N24+Лист6!G24</f>
        <v>8660</v>
      </c>
      <c r="H25" s="18">
        <f t="shared" si="2"/>
        <v>18.041666666666668</v>
      </c>
      <c r="I25" s="13"/>
      <c r="J25" s="13"/>
      <c r="K25" s="18"/>
      <c r="L25" s="13"/>
      <c r="M25" s="18"/>
      <c r="N25" s="13"/>
      <c r="O25" s="18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</row>
    <row r="26" spans="1:74" s="16" customFormat="1" ht="12.75">
      <c r="A26" s="13" t="s">
        <v>15</v>
      </c>
      <c r="B26" s="13">
        <f>I26+Лист3!B25+Лист3!I25+Лист4!B25+Лист4!I25+Лист5!B25+Лист5!I25+Лист6!B25</f>
        <v>480</v>
      </c>
      <c r="C26" s="13">
        <f>J26+Лист3!C25+Лист3!J25+Лист4!C25+Лист4!J25+Лист5!J25+Лист6!C25+Лист6!I25</f>
        <v>480</v>
      </c>
      <c r="D26" s="18">
        <f t="shared" si="0"/>
        <v>100</v>
      </c>
      <c r="E26" s="13">
        <f>L26+Лист3!E25+Лист3!L25+Лист4!E25+Лист4!L25+Лист5!E25+Лист5!L25+Лист6!E25</f>
        <v>480</v>
      </c>
      <c r="F26" s="19">
        <f t="shared" si="1"/>
        <v>100</v>
      </c>
      <c r="G26" s="13">
        <f>N26+Лист3!G25+Лист3!N25+Лист4!G25+Лист4!N25+Лист5!G25+Лист5!N25+Лист6!G25</f>
        <v>15024</v>
      </c>
      <c r="H26" s="18">
        <f t="shared" si="2"/>
        <v>31.3</v>
      </c>
      <c r="I26" s="13">
        <v>90</v>
      </c>
      <c r="J26" s="13">
        <v>90</v>
      </c>
      <c r="K26" s="18">
        <f t="shared" si="3"/>
        <v>100</v>
      </c>
      <c r="L26" s="13">
        <v>90</v>
      </c>
      <c r="M26" s="18">
        <f t="shared" si="4"/>
        <v>100</v>
      </c>
      <c r="N26" s="13">
        <v>2672</v>
      </c>
      <c r="O26" s="18">
        <f t="shared" si="5"/>
        <v>29.68888888888889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</row>
    <row r="27" spans="1:74" s="16" customFormat="1" ht="12.75">
      <c r="A27" s="13" t="s">
        <v>16</v>
      </c>
      <c r="B27" s="13">
        <f>I27+Лист3!B26+Лист3!I26+Лист4!B26+Лист4!I26+Лист5!I26+Лист6!B26</f>
        <v>504</v>
      </c>
      <c r="C27" s="13">
        <f>J27+Лист3!C26+Лист3!J26+Лист4!C26+Лист4!J26+Лист5!J26+Лист6!C26+Лист6!I26</f>
        <v>504</v>
      </c>
      <c r="D27" s="18">
        <f t="shared" si="0"/>
        <v>100</v>
      </c>
      <c r="E27" s="13">
        <f>L27+Лист3!E26+Лист3!L26+Лист4!E26+Лист4!L26+Лист5!E26+Лист5!L26+Лист6!E26</f>
        <v>504</v>
      </c>
      <c r="F27" s="19">
        <f t="shared" si="1"/>
        <v>100</v>
      </c>
      <c r="G27" s="13">
        <v>14324</v>
      </c>
      <c r="H27" s="18">
        <f t="shared" si="2"/>
        <v>28.42063492063492</v>
      </c>
      <c r="I27" s="13">
        <v>104</v>
      </c>
      <c r="J27" s="13">
        <v>104</v>
      </c>
      <c r="K27" s="18">
        <f t="shared" si="3"/>
        <v>100</v>
      </c>
      <c r="L27" s="13">
        <v>104</v>
      </c>
      <c r="M27" s="18">
        <f t="shared" si="4"/>
        <v>100</v>
      </c>
      <c r="N27" s="13">
        <v>3102</v>
      </c>
      <c r="O27" s="18">
        <f t="shared" si="5"/>
        <v>29.826923076923077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</row>
    <row r="28" spans="1:74" ht="12.75">
      <c r="A28" s="13" t="s">
        <v>17</v>
      </c>
      <c r="B28" s="13">
        <v>387</v>
      </c>
      <c r="C28" s="13">
        <v>387</v>
      </c>
      <c r="D28" s="18">
        <f t="shared" si="0"/>
        <v>100</v>
      </c>
      <c r="E28" s="13">
        <v>387</v>
      </c>
      <c r="F28" s="19">
        <f t="shared" si="1"/>
        <v>100</v>
      </c>
      <c r="G28" s="13">
        <f>N28+Лист3!G27+Лист3!N27+Лист4!G27+Лист4!N27+Лист5!G27+Лист5!N27+Лист6!G27</f>
        <v>8934</v>
      </c>
      <c r="H28" s="18">
        <f t="shared" si="2"/>
        <v>23.085271317829456</v>
      </c>
      <c r="I28" s="13">
        <v>115</v>
      </c>
      <c r="J28" s="13">
        <v>115</v>
      </c>
      <c r="K28" s="18">
        <f t="shared" si="3"/>
        <v>100</v>
      </c>
      <c r="L28" s="13">
        <v>115</v>
      </c>
      <c r="M28" s="18">
        <v>100</v>
      </c>
      <c r="N28" s="13">
        <v>2600</v>
      </c>
      <c r="O28" s="18">
        <f t="shared" si="5"/>
        <v>22.608695652173914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</row>
    <row r="29" spans="1:74" ht="12.75">
      <c r="A29" s="13" t="s">
        <v>18</v>
      </c>
      <c r="B29" s="13">
        <f>I29+Лист3!B28+Лист3!I28+Лист4!B28+Лист4!I28+Лист5!B28+Лист5!I28+Лист6!B28</f>
        <v>627</v>
      </c>
      <c r="C29" s="13">
        <f>J29+Лист3!C28+Лист3!J28+Лист4!C28+Лист4!J28+Лист5!J28+Лист6!C28+Лист6!I28</f>
        <v>627</v>
      </c>
      <c r="D29" s="18">
        <f t="shared" si="0"/>
        <v>100</v>
      </c>
      <c r="E29" s="13">
        <f>L29+Лист3!E28+Лист3!L28+Лист4!E28+Лист4!L28+Лист5!E28+Лист5!L28+Лист6!E28</f>
        <v>627</v>
      </c>
      <c r="F29" s="19">
        <f t="shared" si="1"/>
        <v>100</v>
      </c>
      <c r="G29" s="13">
        <v>30681</v>
      </c>
      <c r="H29" s="18">
        <f t="shared" si="2"/>
        <v>48.933014354066984</v>
      </c>
      <c r="I29" s="13">
        <v>51</v>
      </c>
      <c r="J29" s="13">
        <v>51</v>
      </c>
      <c r="K29" s="18">
        <f t="shared" si="3"/>
        <v>100</v>
      </c>
      <c r="L29" s="13">
        <v>51</v>
      </c>
      <c r="M29" s="18">
        <f t="shared" si="4"/>
        <v>100</v>
      </c>
      <c r="N29" s="13">
        <v>1547</v>
      </c>
      <c r="O29" s="18">
        <f t="shared" si="5"/>
        <v>30.333333333333332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</row>
    <row r="30" spans="1:74" ht="12.75">
      <c r="A30" s="13" t="s">
        <v>19</v>
      </c>
      <c r="B30" s="13">
        <f>I30+Лист3!B29+Лист3!I29+Лист4!B29+Лист4!I29+Лист5!B29+Лист5!I29+Лист6!B29</f>
        <v>350</v>
      </c>
      <c r="C30" s="13">
        <f>J30+Лист3!C29+Лист3!J29+Лист4!C29+Лист4!J29+Лист5!J29+Лист6!C29+Лист6!I29</f>
        <v>370</v>
      </c>
      <c r="D30" s="18">
        <f t="shared" si="0"/>
        <v>105.71428571428572</v>
      </c>
      <c r="E30" s="13">
        <f>L30+Лист3!E29+Лист3!L29+Лист4!E29+Лист4!L29+Лист5!E29+Лист5!L29+Лист6!E29</f>
        <v>350</v>
      </c>
      <c r="F30" s="19">
        <f t="shared" si="1"/>
        <v>94.5945945945946</v>
      </c>
      <c r="G30" s="13">
        <f>N30+Лист3!G29+Лист3!N29+Лист4!G29+Лист4!N29+Лист5!G29+Лист5!N29+Лист6!G29</f>
        <v>8285</v>
      </c>
      <c r="H30" s="18">
        <f t="shared" si="2"/>
        <v>23.67142857142857</v>
      </c>
      <c r="I30" s="13">
        <v>30</v>
      </c>
      <c r="J30" s="13">
        <v>30</v>
      </c>
      <c r="K30" s="18">
        <f t="shared" si="3"/>
        <v>100</v>
      </c>
      <c r="L30" s="13">
        <v>30</v>
      </c>
      <c r="M30" s="18">
        <f t="shared" si="4"/>
        <v>100</v>
      </c>
      <c r="N30" s="13">
        <v>533</v>
      </c>
      <c r="O30" s="18">
        <f t="shared" si="5"/>
        <v>17.766666666666666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</row>
    <row r="31" spans="1:74" ht="12.75">
      <c r="A31" s="13" t="s">
        <v>20</v>
      </c>
      <c r="B31" s="13">
        <f>I31+Лист3!B30+Лист3!I30+Лист4!B30+Лист4!I30+Лист5!B30+Лист5!I30+Лист6!B30</f>
        <v>397</v>
      </c>
      <c r="C31" s="13">
        <f>J31+Лист3!C30+Лист3!J30+Лист4!C30+Лист4!J30+Лист5!J30+Лист6!C30+Лист6!I30</f>
        <v>397</v>
      </c>
      <c r="D31" s="18">
        <f t="shared" si="0"/>
        <v>100</v>
      </c>
      <c r="E31" s="13">
        <f>L31+Лист3!E30+Лист3!L30+Лист4!E30+Лист4!L30+Лист5!E30+Лист5!L30+Лист6!E30</f>
        <v>397</v>
      </c>
      <c r="F31" s="19">
        <f t="shared" si="1"/>
        <v>100</v>
      </c>
      <c r="G31" s="13">
        <f>N31+Лист3!G30+Лист3!N30+Лист4!G30+Лист4!N30+Лист5!G30+Лист5!N30+Лист6!G30</f>
        <v>9400</v>
      </c>
      <c r="H31" s="18">
        <f t="shared" si="2"/>
        <v>23.67758186397985</v>
      </c>
      <c r="I31" s="13">
        <v>50</v>
      </c>
      <c r="J31" s="13">
        <v>50</v>
      </c>
      <c r="K31" s="18">
        <f t="shared" si="3"/>
        <v>100</v>
      </c>
      <c r="L31" s="13">
        <v>50</v>
      </c>
      <c r="M31" s="18">
        <f t="shared" si="4"/>
        <v>100</v>
      </c>
      <c r="N31" s="13">
        <v>1176</v>
      </c>
      <c r="O31" s="18">
        <f t="shared" si="5"/>
        <v>23.52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</row>
    <row r="32" spans="1:74" ht="12.75">
      <c r="A32" s="13" t="s">
        <v>21</v>
      </c>
      <c r="B32" s="13">
        <v>425</v>
      </c>
      <c r="C32" s="13">
        <v>425</v>
      </c>
      <c r="D32" s="18">
        <f t="shared" si="0"/>
        <v>100</v>
      </c>
      <c r="E32" s="13">
        <v>425</v>
      </c>
      <c r="F32" s="19">
        <f t="shared" si="1"/>
        <v>100</v>
      </c>
      <c r="G32" s="13">
        <v>8330</v>
      </c>
      <c r="H32" s="18">
        <f t="shared" si="2"/>
        <v>19.6</v>
      </c>
      <c r="I32" s="13">
        <v>47</v>
      </c>
      <c r="J32" s="13">
        <v>47</v>
      </c>
      <c r="K32" s="18">
        <f t="shared" si="3"/>
        <v>100</v>
      </c>
      <c r="L32" s="13">
        <v>47</v>
      </c>
      <c r="M32" s="18">
        <f t="shared" si="4"/>
        <v>100</v>
      </c>
      <c r="N32" s="13">
        <v>1638</v>
      </c>
      <c r="O32" s="18">
        <f t="shared" si="5"/>
        <v>34.851063829787236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</row>
    <row r="33" spans="1:74" ht="12.75">
      <c r="A33" s="13"/>
      <c r="B33" s="13"/>
      <c r="C33" s="13">
        <f>J33+Лист3!C32+Лист3!J32+Лист4!C32+Лист4!J32+Лист5!J32+Лист6!C32+Лист6!I32</f>
        <v>0</v>
      </c>
      <c r="D33" s="18"/>
      <c r="E33" s="13">
        <f>L33+Лист3!E32+Лист3!L32+Лист4!E32+Лист4!L32+Лист5!E32+Лист5!L32+Лист6!E32</f>
        <v>0</v>
      </c>
      <c r="F33" s="19"/>
      <c r="G33" s="13">
        <f>N33+Лист3!G32+Лист3!N32+Лист4!G32+Лист4!N32+Лист5!G32+Лист5!N32+Лист6!G32</f>
        <v>0</v>
      </c>
      <c r="H33" s="18"/>
      <c r="I33" s="13"/>
      <c r="J33" s="13"/>
      <c r="K33" s="18"/>
      <c r="L33" s="13"/>
      <c r="M33" s="18"/>
      <c r="N33" s="13"/>
      <c r="O33" s="18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</row>
    <row r="34" spans="1:60" ht="12.75">
      <c r="A34" s="20" t="s">
        <v>48</v>
      </c>
      <c r="B34" s="13">
        <f>I34+Лист3!B33+Лист3!I33+Лист4!B33+Лист4!I33+Лист5!B33+Лист5!I33+Лист6!B33</f>
        <v>3454</v>
      </c>
      <c r="C34" s="13">
        <f>J34+Лист3!C33+Лист3!J33+Лист4!C33+Лист4!J33+Лист5!J33+Лист6!C33+Лист6!I33</f>
        <v>3454</v>
      </c>
      <c r="D34" s="18">
        <f t="shared" si="0"/>
        <v>100</v>
      </c>
      <c r="E34" s="13">
        <f>L34+Лист3!E33+Лист3!L33+Лист4!E33+Лист4!L33+Лист5!E33+Лист5!L33+Лист6!E33</f>
        <v>3454</v>
      </c>
      <c r="F34" s="19">
        <f t="shared" si="1"/>
        <v>100</v>
      </c>
      <c r="G34" s="13">
        <f>N34+Лист3!G33+Лист3!N33+Лист4!G33+Лист4!N33+Лист5!G33+Лист5!N33+Лист6!G33</f>
        <v>86350</v>
      </c>
      <c r="H34" s="18">
        <f t="shared" si="2"/>
        <v>25</v>
      </c>
      <c r="I34" s="13">
        <v>151</v>
      </c>
      <c r="J34" s="13">
        <v>151</v>
      </c>
      <c r="K34" s="18">
        <f t="shared" si="3"/>
        <v>100</v>
      </c>
      <c r="L34" s="13">
        <v>151</v>
      </c>
      <c r="M34" s="18">
        <f t="shared" si="4"/>
        <v>100</v>
      </c>
      <c r="N34" s="13">
        <v>3775</v>
      </c>
      <c r="O34" s="18">
        <f t="shared" si="5"/>
        <v>25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ht="12.75">
      <c r="A35" s="13"/>
      <c r="B35" s="13"/>
      <c r="C35" s="13"/>
      <c r="D35" s="18"/>
      <c r="E35" s="13"/>
      <c r="F35" s="19"/>
      <c r="G35" s="13">
        <f>N35+Лист3!G34+Лист3!N34+Лист4!G34+Лист4!N34+Лист5!G34+Лист5!N34+Лист6!G34</f>
        <v>0</v>
      </c>
      <c r="H35" s="18"/>
      <c r="I35" s="13"/>
      <c r="J35" s="13"/>
      <c r="K35" s="18"/>
      <c r="L35" s="13"/>
      <c r="M35" s="18"/>
      <c r="N35" s="13"/>
      <c r="O35" s="18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ht="12.75">
      <c r="A36" s="13" t="s">
        <v>22</v>
      </c>
      <c r="B36" s="13">
        <f>I36+Лист3!B35+Лист3!I35+Лист4!B35+Лист4!I35+Лист5!B35+Лист5!I35+Лист6!B35</f>
        <v>18596</v>
      </c>
      <c r="C36" s="13">
        <f>SUM(C10:C35)</f>
        <v>18610</v>
      </c>
      <c r="D36" s="18">
        <f t="shared" si="0"/>
        <v>100.07528500752849</v>
      </c>
      <c r="E36" s="13">
        <f>L36+Лист3!E35+Лист3!L35+Лист4!E35+Лист4!L35+Лист5!E35+Лист5!L35+Лист6!E35</f>
        <v>18596</v>
      </c>
      <c r="F36" s="19">
        <f t="shared" si="1"/>
        <v>99.9247716281569</v>
      </c>
      <c r="G36" s="13">
        <f>SUM(G10:G35)</f>
        <v>502428</v>
      </c>
      <c r="H36" s="18">
        <f t="shared" si="2"/>
        <v>27.01806840180684</v>
      </c>
      <c r="I36" s="13">
        <f>SUM(I10:I35)</f>
        <v>1918</v>
      </c>
      <c r="J36" s="13">
        <f>SUM(J10:J35)</f>
        <v>1918</v>
      </c>
      <c r="K36" s="18">
        <f t="shared" si="3"/>
        <v>100</v>
      </c>
      <c r="L36" s="13">
        <f>SUM(L10:L35)</f>
        <v>1918</v>
      </c>
      <c r="M36" s="18">
        <f t="shared" si="4"/>
        <v>100</v>
      </c>
      <c r="N36" s="13">
        <f>SUM(N10:N35)</f>
        <v>43047</v>
      </c>
      <c r="O36" s="18">
        <f t="shared" si="5"/>
        <v>22.443691345151198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2:60" ht="12.75">
      <c r="B37" s="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5:60" ht="12.75"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5:60" ht="12.75"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5:60" ht="12.75"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</row>
    <row r="41" spans="6:60" ht="12.75">
      <c r="F41" s="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</row>
    <row r="42" spans="15:60" ht="12.75"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</row>
    <row r="43" spans="15:60" ht="12.75"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</row>
    <row r="44" spans="15:60" ht="12.75"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</row>
    <row r="45" spans="15:34" ht="12.75"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5:34" ht="12.75"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</row>
    <row r="47" spans="15:34" ht="12.75"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</row>
    <row r="48" spans="15:34" ht="12.75"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</row>
    <row r="49" spans="15:34" ht="12.75"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5:34" ht="12.75"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</row>
    <row r="51" spans="15:34" ht="12.75"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</row>
    <row r="52" spans="15:34" ht="12.75"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</row>
    <row r="53" spans="15:34" ht="12.75"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5:34" ht="12.75"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</row>
    <row r="55" spans="15:34" ht="12.75"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</row>
    <row r="56" spans="15:34" ht="12.75"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</row>
  </sheetData>
  <mergeCells count="11">
    <mergeCell ref="H8:H9"/>
    <mergeCell ref="A7:A9"/>
    <mergeCell ref="B7:H7"/>
    <mergeCell ref="B8:D8"/>
    <mergeCell ref="E8:F8"/>
    <mergeCell ref="G8:G9"/>
    <mergeCell ref="I7:O7"/>
    <mergeCell ref="I8:K8"/>
    <mergeCell ref="L8:M8"/>
    <mergeCell ref="N8:N9"/>
    <mergeCell ref="O8:O9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6"/>
  <sheetViews>
    <sheetView zoomScale="75" zoomScaleNormal="75" workbookViewId="0" topLeftCell="B4">
      <selection activeCell="N12" sqref="N12"/>
    </sheetView>
  </sheetViews>
  <sheetFormatPr defaultColWidth="9.00390625" defaultRowHeight="12.75"/>
  <cols>
    <col min="1" max="1" width="21.875" style="0" customWidth="1"/>
  </cols>
  <sheetData>
    <row r="6" spans="1:15" ht="12.75">
      <c r="A6" s="46"/>
      <c r="B6" s="61" t="s">
        <v>33</v>
      </c>
      <c r="C6" s="61"/>
      <c r="D6" s="61"/>
      <c r="E6" s="61"/>
      <c r="F6" s="61"/>
      <c r="G6" s="61"/>
      <c r="H6" s="61"/>
      <c r="I6" s="61" t="s">
        <v>34</v>
      </c>
      <c r="J6" s="61"/>
      <c r="K6" s="61"/>
      <c r="L6" s="61"/>
      <c r="M6" s="61"/>
      <c r="N6" s="61"/>
      <c r="O6" s="61"/>
    </row>
    <row r="7" spans="1:15" ht="12.75">
      <c r="A7" s="63"/>
      <c r="B7" s="61" t="s">
        <v>27</v>
      </c>
      <c r="C7" s="61"/>
      <c r="D7" s="61"/>
      <c r="E7" s="61" t="s">
        <v>28</v>
      </c>
      <c r="F7" s="61"/>
      <c r="G7" s="62" t="s">
        <v>29</v>
      </c>
      <c r="H7" s="62" t="s">
        <v>30</v>
      </c>
      <c r="I7" s="61" t="s">
        <v>27</v>
      </c>
      <c r="J7" s="61"/>
      <c r="K7" s="61"/>
      <c r="L7" s="61" t="s">
        <v>28</v>
      </c>
      <c r="M7" s="61"/>
      <c r="N7" s="62" t="s">
        <v>29</v>
      </c>
      <c r="O7" s="62" t="s">
        <v>30</v>
      </c>
    </row>
    <row r="8" spans="1:15" ht="12.75">
      <c r="A8" s="49"/>
      <c r="B8" s="1" t="s">
        <v>24</v>
      </c>
      <c r="C8" s="1" t="s">
        <v>26</v>
      </c>
      <c r="D8" s="1" t="s">
        <v>25</v>
      </c>
      <c r="E8" s="1" t="s">
        <v>31</v>
      </c>
      <c r="F8" s="1" t="s">
        <v>25</v>
      </c>
      <c r="G8" s="62"/>
      <c r="H8" s="62"/>
      <c r="I8" s="1" t="s">
        <v>24</v>
      </c>
      <c r="J8" s="1" t="s">
        <v>26</v>
      </c>
      <c r="K8" s="1" t="s">
        <v>25</v>
      </c>
      <c r="L8" s="1" t="s">
        <v>31</v>
      </c>
      <c r="M8" s="1" t="s">
        <v>25</v>
      </c>
      <c r="N8" s="62"/>
      <c r="O8" s="62"/>
    </row>
    <row r="9" spans="1:15" ht="12.75">
      <c r="A9" s="1" t="s">
        <v>1</v>
      </c>
      <c r="B9" s="1">
        <v>419</v>
      </c>
      <c r="C9" s="1">
        <v>419</v>
      </c>
      <c r="D9" s="4">
        <f>C9/B9*100</f>
        <v>100</v>
      </c>
      <c r="E9" s="1">
        <v>419</v>
      </c>
      <c r="F9" s="1">
        <f>E9/C9*100</f>
        <v>100</v>
      </c>
      <c r="G9" s="1">
        <v>10600</v>
      </c>
      <c r="H9" s="4">
        <f>G9/E9</f>
        <v>25.29832935560859</v>
      </c>
      <c r="I9" s="1">
        <v>540</v>
      </c>
      <c r="J9" s="1">
        <v>540</v>
      </c>
      <c r="K9" s="4">
        <f>J9/I9*100</f>
        <v>100</v>
      </c>
      <c r="L9" s="1">
        <v>540</v>
      </c>
      <c r="M9" s="1">
        <f>L9/J9*100</f>
        <v>100</v>
      </c>
      <c r="N9" s="1">
        <v>25651</v>
      </c>
      <c r="O9" s="4">
        <f>N9/L9</f>
        <v>47.50185185185185</v>
      </c>
    </row>
    <row r="10" spans="1:15" ht="12.75">
      <c r="A10" s="1" t="s">
        <v>2</v>
      </c>
      <c r="B10" s="1"/>
      <c r="C10" s="1"/>
      <c r="D10" s="4"/>
      <c r="E10" s="1"/>
      <c r="F10" s="1"/>
      <c r="G10" s="1"/>
      <c r="H10" s="4"/>
      <c r="I10" s="1">
        <v>200</v>
      </c>
      <c r="J10" s="1">
        <v>200</v>
      </c>
      <c r="K10" s="4">
        <f aca="true" t="shared" si="0" ref="K10:K35">J10/I10*100</f>
        <v>100</v>
      </c>
      <c r="L10" s="1">
        <v>200</v>
      </c>
      <c r="M10" s="1">
        <f aca="true" t="shared" si="1" ref="M10:M35">L10/J10*100</f>
        <v>100</v>
      </c>
      <c r="N10" s="1">
        <v>4175</v>
      </c>
      <c r="O10" s="4">
        <f aca="true" t="shared" si="2" ref="O10:O35">N10/L10</f>
        <v>20.875</v>
      </c>
    </row>
    <row r="11" spans="1:15" ht="12.75">
      <c r="A11" s="1" t="s">
        <v>3</v>
      </c>
      <c r="B11" s="1">
        <v>130</v>
      </c>
      <c r="C11" s="1">
        <v>130</v>
      </c>
      <c r="D11" s="4">
        <f aca="true" t="shared" si="3" ref="D11:D35">C11/B11*100</f>
        <v>100</v>
      </c>
      <c r="E11" s="1">
        <v>130</v>
      </c>
      <c r="F11" s="1">
        <f aca="true" t="shared" si="4" ref="F11:F35">E11/C11*100</f>
        <v>100</v>
      </c>
      <c r="G11" s="1">
        <v>1961</v>
      </c>
      <c r="H11" s="4">
        <f aca="true" t="shared" si="5" ref="H11:H35">G11/E11</f>
        <v>15.084615384615384</v>
      </c>
      <c r="I11" s="1">
        <v>150</v>
      </c>
      <c r="J11" s="1">
        <v>150</v>
      </c>
      <c r="K11" s="4">
        <f t="shared" si="0"/>
        <v>100</v>
      </c>
      <c r="L11" s="1">
        <v>150</v>
      </c>
      <c r="M11" s="1">
        <f t="shared" si="1"/>
        <v>100</v>
      </c>
      <c r="N11" s="1">
        <v>3000</v>
      </c>
      <c r="O11" s="4">
        <f t="shared" si="2"/>
        <v>20</v>
      </c>
    </row>
    <row r="12" spans="1:15" ht="12.75">
      <c r="A12" s="1" t="s">
        <v>4</v>
      </c>
      <c r="B12" s="1"/>
      <c r="C12" s="1"/>
      <c r="D12" s="4"/>
      <c r="E12" s="1"/>
      <c r="F12" s="1"/>
      <c r="G12" s="1"/>
      <c r="H12" s="4"/>
      <c r="I12" s="1">
        <v>390</v>
      </c>
      <c r="J12" s="1">
        <v>390</v>
      </c>
      <c r="K12" s="4">
        <f t="shared" si="0"/>
        <v>100</v>
      </c>
      <c r="L12" s="1">
        <v>390</v>
      </c>
      <c r="M12" s="1">
        <f t="shared" si="1"/>
        <v>100</v>
      </c>
      <c r="N12" s="1">
        <v>4818</v>
      </c>
      <c r="O12" s="4">
        <f t="shared" si="2"/>
        <v>12.353846153846154</v>
      </c>
    </row>
    <row r="13" spans="1:15" ht="12.75">
      <c r="A13" s="1" t="s">
        <v>5</v>
      </c>
      <c r="B13" s="1"/>
      <c r="C13" s="1"/>
      <c r="D13" s="4" t="e">
        <f t="shared" si="3"/>
        <v>#DIV/0!</v>
      </c>
      <c r="E13" s="1"/>
      <c r="F13" s="1" t="e">
        <f t="shared" si="4"/>
        <v>#DIV/0!</v>
      </c>
      <c r="G13" s="1"/>
      <c r="H13" s="4" t="e">
        <f t="shared" si="5"/>
        <v>#DIV/0!</v>
      </c>
      <c r="I13" s="1">
        <v>191</v>
      </c>
      <c r="J13" s="1">
        <v>191</v>
      </c>
      <c r="K13" s="4">
        <f t="shared" si="0"/>
        <v>100</v>
      </c>
      <c r="L13" s="1">
        <v>191</v>
      </c>
      <c r="M13" s="1">
        <f t="shared" si="1"/>
        <v>100</v>
      </c>
      <c r="N13" s="1">
        <v>6237</v>
      </c>
      <c r="O13" s="4">
        <f t="shared" si="2"/>
        <v>32.654450261780106</v>
      </c>
    </row>
    <row r="14" spans="1:15" ht="12.75">
      <c r="A14" s="1" t="s">
        <v>6</v>
      </c>
      <c r="B14" s="1">
        <v>400</v>
      </c>
      <c r="C14" s="1">
        <v>400</v>
      </c>
      <c r="D14" s="4">
        <f t="shared" si="3"/>
        <v>100</v>
      </c>
      <c r="E14" s="1">
        <v>400</v>
      </c>
      <c r="F14" s="1">
        <f t="shared" si="4"/>
        <v>100</v>
      </c>
      <c r="G14" s="1">
        <v>13189</v>
      </c>
      <c r="H14" s="4">
        <f t="shared" si="5"/>
        <v>32.9725</v>
      </c>
      <c r="I14" s="1">
        <v>450</v>
      </c>
      <c r="J14" s="1">
        <v>450</v>
      </c>
      <c r="K14" s="4">
        <f t="shared" si="0"/>
        <v>100</v>
      </c>
      <c r="L14" s="1">
        <v>450</v>
      </c>
      <c r="M14" s="1">
        <f t="shared" si="1"/>
        <v>100</v>
      </c>
      <c r="N14" s="1">
        <v>18010</v>
      </c>
      <c r="O14" s="4">
        <f t="shared" si="2"/>
        <v>40.022222222222226</v>
      </c>
    </row>
    <row r="15" spans="1:15" ht="12.75">
      <c r="A15" s="1" t="s">
        <v>47</v>
      </c>
      <c r="B15" s="1">
        <v>260</v>
      </c>
      <c r="C15" s="1">
        <v>260</v>
      </c>
      <c r="D15" s="4">
        <f t="shared" si="3"/>
        <v>100</v>
      </c>
      <c r="E15" s="1">
        <v>260</v>
      </c>
      <c r="F15" s="1"/>
      <c r="G15" s="1">
        <v>8100</v>
      </c>
      <c r="H15" s="4">
        <f t="shared" si="5"/>
        <v>31.153846153846153</v>
      </c>
      <c r="I15" s="1">
        <v>440</v>
      </c>
      <c r="J15" s="1">
        <v>440</v>
      </c>
      <c r="K15" s="4">
        <f t="shared" si="0"/>
        <v>100</v>
      </c>
      <c r="L15" s="1">
        <v>440</v>
      </c>
      <c r="M15" s="4">
        <f t="shared" si="1"/>
        <v>100</v>
      </c>
      <c r="N15" s="1">
        <v>8280</v>
      </c>
      <c r="O15" s="4">
        <f t="shared" si="2"/>
        <v>18.818181818181817</v>
      </c>
    </row>
    <row r="16" spans="1:15" ht="12.75">
      <c r="A16" s="1" t="s">
        <v>7</v>
      </c>
      <c r="B16" s="1">
        <v>17</v>
      </c>
      <c r="C16" s="1">
        <v>17</v>
      </c>
      <c r="D16" s="4">
        <f t="shared" si="3"/>
        <v>100</v>
      </c>
      <c r="E16" s="1">
        <v>17</v>
      </c>
      <c r="F16" s="1">
        <f t="shared" si="4"/>
        <v>100</v>
      </c>
      <c r="G16" s="1">
        <v>491</v>
      </c>
      <c r="H16" s="4">
        <f t="shared" si="5"/>
        <v>28.88235294117647</v>
      </c>
      <c r="I16" s="1">
        <v>155</v>
      </c>
      <c r="J16" s="1">
        <v>155</v>
      </c>
      <c r="K16" s="4">
        <f t="shared" si="0"/>
        <v>100</v>
      </c>
      <c r="L16" s="1">
        <v>155</v>
      </c>
      <c r="M16" s="1">
        <f t="shared" si="1"/>
        <v>100</v>
      </c>
      <c r="N16" s="1">
        <v>4348</v>
      </c>
      <c r="O16" s="4">
        <f t="shared" si="2"/>
        <v>28.051612903225806</v>
      </c>
    </row>
    <row r="17" spans="1:15" ht="12.75">
      <c r="A17" s="1" t="s">
        <v>8</v>
      </c>
      <c r="B17" s="1">
        <v>100</v>
      </c>
      <c r="C17" s="1">
        <v>100</v>
      </c>
      <c r="D17" s="4">
        <f t="shared" si="3"/>
        <v>100</v>
      </c>
      <c r="E17" s="1">
        <v>100</v>
      </c>
      <c r="F17" s="1">
        <f t="shared" si="4"/>
        <v>100</v>
      </c>
      <c r="G17" s="1">
        <v>2564</v>
      </c>
      <c r="H17" s="4">
        <f t="shared" si="5"/>
        <v>25.64</v>
      </c>
      <c r="I17" s="1">
        <v>180</v>
      </c>
      <c r="J17" s="1">
        <v>180</v>
      </c>
      <c r="K17" s="4">
        <f t="shared" si="0"/>
        <v>100</v>
      </c>
      <c r="L17" s="1">
        <v>180</v>
      </c>
      <c r="M17" s="1">
        <v>3913</v>
      </c>
      <c r="N17" s="1">
        <v>4433</v>
      </c>
      <c r="O17" s="4">
        <f t="shared" si="2"/>
        <v>24.627777777777776</v>
      </c>
    </row>
    <row r="18" spans="1:15" ht="12.75">
      <c r="A18" s="1" t="s">
        <v>9</v>
      </c>
      <c r="B18" s="1">
        <v>40</v>
      </c>
      <c r="C18" s="1">
        <v>40</v>
      </c>
      <c r="D18" s="4">
        <f t="shared" si="3"/>
        <v>100</v>
      </c>
      <c r="E18" s="1">
        <v>40</v>
      </c>
      <c r="F18" s="1">
        <f t="shared" si="4"/>
        <v>100</v>
      </c>
      <c r="G18" s="1">
        <v>1013</v>
      </c>
      <c r="H18" s="4">
        <f t="shared" si="5"/>
        <v>25.325</v>
      </c>
      <c r="I18" s="1">
        <v>150</v>
      </c>
      <c r="J18" s="1">
        <v>150</v>
      </c>
      <c r="K18" s="4">
        <f t="shared" si="0"/>
        <v>100</v>
      </c>
      <c r="L18" s="1">
        <v>150</v>
      </c>
      <c r="M18" s="1">
        <f t="shared" si="1"/>
        <v>100</v>
      </c>
      <c r="N18" s="1">
        <v>4929</v>
      </c>
      <c r="O18" s="4">
        <f t="shared" si="2"/>
        <v>32.86</v>
      </c>
    </row>
    <row r="19" spans="1:15" ht="12.75">
      <c r="A19" s="1" t="s">
        <v>10</v>
      </c>
      <c r="B19" s="1">
        <v>450</v>
      </c>
      <c r="C19" s="1">
        <v>450</v>
      </c>
      <c r="D19" s="4">
        <f t="shared" si="3"/>
        <v>100</v>
      </c>
      <c r="E19" s="1">
        <v>450</v>
      </c>
      <c r="F19" s="1">
        <f t="shared" si="4"/>
        <v>100</v>
      </c>
      <c r="G19" s="1">
        <v>9000</v>
      </c>
      <c r="H19" s="4">
        <f t="shared" si="5"/>
        <v>20</v>
      </c>
      <c r="I19" s="1">
        <v>780</v>
      </c>
      <c r="J19" s="1">
        <v>780</v>
      </c>
      <c r="K19" s="4">
        <f t="shared" si="0"/>
        <v>100</v>
      </c>
      <c r="L19" s="1">
        <v>780</v>
      </c>
      <c r="M19" s="1">
        <f t="shared" si="1"/>
        <v>100</v>
      </c>
      <c r="N19" s="1">
        <v>15600</v>
      </c>
      <c r="O19" s="4">
        <f t="shared" si="2"/>
        <v>20</v>
      </c>
    </row>
    <row r="20" spans="1:15" ht="12.75">
      <c r="A20" s="1" t="s">
        <v>11</v>
      </c>
      <c r="B20" s="1"/>
      <c r="C20" s="1"/>
      <c r="D20" s="4"/>
      <c r="E20" s="1"/>
      <c r="F20" s="1"/>
      <c r="G20" s="1"/>
      <c r="H20" s="4"/>
      <c r="I20" s="1">
        <v>250</v>
      </c>
      <c r="J20" s="1">
        <v>250</v>
      </c>
      <c r="K20" s="4">
        <f t="shared" si="0"/>
        <v>100</v>
      </c>
      <c r="L20" s="1">
        <v>250</v>
      </c>
      <c r="M20" s="1">
        <f t="shared" si="1"/>
        <v>100</v>
      </c>
      <c r="N20" s="1">
        <v>7405</v>
      </c>
      <c r="O20" s="4">
        <f t="shared" si="2"/>
        <v>29.62</v>
      </c>
    </row>
    <row r="21" spans="1:15" ht="12.75">
      <c r="A21" s="1" t="s">
        <v>12</v>
      </c>
      <c r="B21" s="1">
        <v>65</v>
      </c>
      <c r="C21" s="1">
        <v>65</v>
      </c>
      <c r="D21" s="4">
        <f t="shared" si="3"/>
        <v>100</v>
      </c>
      <c r="E21" s="1">
        <v>65</v>
      </c>
      <c r="F21" s="1">
        <f t="shared" si="4"/>
        <v>100</v>
      </c>
      <c r="G21" s="1">
        <v>639</v>
      </c>
      <c r="H21" s="4">
        <f t="shared" si="5"/>
        <v>9.830769230769231</v>
      </c>
      <c r="I21" s="1">
        <v>161</v>
      </c>
      <c r="J21" s="1">
        <v>161</v>
      </c>
      <c r="K21" s="4">
        <f t="shared" si="0"/>
        <v>100</v>
      </c>
      <c r="L21" s="1">
        <v>161</v>
      </c>
      <c r="M21" s="1">
        <f t="shared" si="1"/>
        <v>100</v>
      </c>
      <c r="N21" s="1">
        <v>7084</v>
      </c>
      <c r="O21" s="4">
        <f t="shared" si="2"/>
        <v>44</v>
      </c>
    </row>
    <row r="22" spans="1:15" ht="12.75">
      <c r="A22" s="1" t="s">
        <v>13</v>
      </c>
      <c r="B22" s="1">
        <v>220</v>
      </c>
      <c r="C22" s="1">
        <v>220</v>
      </c>
      <c r="D22" s="4">
        <f t="shared" si="3"/>
        <v>100</v>
      </c>
      <c r="E22" s="1">
        <v>220</v>
      </c>
      <c r="F22" s="1">
        <f t="shared" si="4"/>
        <v>100</v>
      </c>
      <c r="G22" s="1">
        <v>5570</v>
      </c>
      <c r="H22" s="4">
        <f t="shared" si="5"/>
        <v>25.318181818181817</v>
      </c>
      <c r="I22" s="1">
        <v>170</v>
      </c>
      <c r="J22" s="1">
        <v>170</v>
      </c>
      <c r="K22" s="4">
        <f t="shared" si="0"/>
        <v>100</v>
      </c>
      <c r="L22" s="1">
        <v>170</v>
      </c>
      <c r="M22" s="1">
        <f t="shared" si="1"/>
        <v>100</v>
      </c>
      <c r="N22" s="1">
        <v>6050</v>
      </c>
      <c r="O22" s="4">
        <f t="shared" si="2"/>
        <v>35.588235294117645</v>
      </c>
    </row>
    <row r="23" spans="1:15" ht="12.75">
      <c r="A23" s="1" t="s">
        <v>23</v>
      </c>
      <c r="B23" s="1">
        <v>200</v>
      </c>
      <c r="C23" s="1">
        <v>200</v>
      </c>
      <c r="D23" s="4">
        <f t="shared" si="3"/>
        <v>100</v>
      </c>
      <c r="E23" s="1">
        <v>200</v>
      </c>
      <c r="F23" s="1">
        <f t="shared" si="4"/>
        <v>100</v>
      </c>
      <c r="G23" s="1">
        <v>9135</v>
      </c>
      <c r="H23" s="4">
        <f t="shared" si="5"/>
        <v>45.675</v>
      </c>
      <c r="I23" s="1">
        <v>260</v>
      </c>
      <c r="J23" s="1">
        <v>260</v>
      </c>
      <c r="K23" s="4">
        <f t="shared" si="0"/>
        <v>100</v>
      </c>
      <c r="L23" s="1">
        <v>260</v>
      </c>
      <c r="M23" s="1">
        <f t="shared" si="1"/>
        <v>100</v>
      </c>
      <c r="N23" s="1">
        <v>13012</v>
      </c>
      <c r="O23" s="4">
        <f t="shared" si="2"/>
        <v>50.04615384615385</v>
      </c>
    </row>
    <row r="24" spans="1:15" ht="12.75">
      <c r="A24" s="1" t="s">
        <v>14</v>
      </c>
      <c r="B24" s="1">
        <v>140</v>
      </c>
      <c r="C24" s="1">
        <v>140</v>
      </c>
      <c r="D24" s="4">
        <f t="shared" si="3"/>
        <v>100</v>
      </c>
      <c r="E24" s="1">
        <v>140</v>
      </c>
      <c r="F24" s="1">
        <f t="shared" si="4"/>
        <v>100</v>
      </c>
      <c r="G24" s="1">
        <v>2300</v>
      </c>
      <c r="H24" s="4">
        <f t="shared" si="5"/>
        <v>16.428571428571427</v>
      </c>
      <c r="I24" s="1">
        <v>260</v>
      </c>
      <c r="J24" s="1">
        <v>260</v>
      </c>
      <c r="K24" s="4">
        <f t="shared" si="0"/>
        <v>100</v>
      </c>
      <c r="L24" s="1">
        <v>260</v>
      </c>
      <c r="M24" s="1">
        <f t="shared" si="1"/>
        <v>100</v>
      </c>
      <c r="N24" s="1">
        <v>4683</v>
      </c>
      <c r="O24" s="4">
        <f t="shared" si="2"/>
        <v>18.01153846153846</v>
      </c>
    </row>
    <row r="25" spans="1:15" ht="12.75">
      <c r="A25" s="1" t="s">
        <v>15</v>
      </c>
      <c r="B25" s="1"/>
      <c r="C25" s="1"/>
      <c r="D25" s="4"/>
      <c r="E25" s="1"/>
      <c r="F25" s="1"/>
      <c r="G25" s="1"/>
      <c r="H25" s="4"/>
      <c r="I25" s="1">
        <v>180</v>
      </c>
      <c r="J25" s="1">
        <v>180</v>
      </c>
      <c r="K25" s="4">
        <f t="shared" si="0"/>
        <v>100</v>
      </c>
      <c r="L25" s="1">
        <v>180</v>
      </c>
      <c r="M25" s="1">
        <f t="shared" si="1"/>
        <v>100</v>
      </c>
      <c r="N25" s="1">
        <v>6850</v>
      </c>
      <c r="O25" s="4">
        <f t="shared" si="2"/>
        <v>38.05555555555556</v>
      </c>
    </row>
    <row r="26" spans="1:15" ht="12.75">
      <c r="A26" s="1" t="s">
        <v>16</v>
      </c>
      <c r="B26" s="1">
        <v>41</v>
      </c>
      <c r="C26" s="1">
        <v>41</v>
      </c>
      <c r="D26" s="4">
        <f t="shared" si="3"/>
        <v>100</v>
      </c>
      <c r="E26" s="1">
        <v>41</v>
      </c>
      <c r="F26" s="1">
        <f t="shared" si="4"/>
        <v>100</v>
      </c>
      <c r="G26" s="1">
        <v>1238</v>
      </c>
      <c r="H26" s="4">
        <f t="shared" si="5"/>
        <v>30.195121951219512</v>
      </c>
      <c r="I26" s="1">
        <v>112</v>
      </c>
      <c r="J26" s="1">
        <v>112</v>
      </c>
      <c r="K26" s="4">
        <f t="shared" si="0"/>
        <v>100</v>
      </c>
      <c r="L26" s="1">
        <v>112</v>
      </c>
      <c r="M26" s="1">
        <f t="shared" si="1"/>
        <v>100</v>
      </c>
      <c r="N26" s="1">
        <v>3577</v>
      </c>
      <c r="O26" s="4">
        <f t="shared" si="2"/>
        <v>31.9375</v>
      </c>
    </row>
    <row r="27" spans="1:15" ht="12.75">
      <c r="A27" s="1" t="s">
        <v>17</v>
      </c>
      <c r="B27" s="1">
        <v>142</v>
      </c>
      <c r="C27" s="1">
        <v>142</v>
      </c>
      <c r="D27" s="4">
        <f t="shared" si="3"/>
        <v>100</v>
      </c>
      <c r="E27" s="1">
        <v>142</v>
      </c>
      <c r="F27" s="1">
        <f t="shared" si="4"/>
        <v>100</v>
      </c>
      <c r="G27" s="1">
        <v>3162</v>
      </c>
      <c r="H27" s="4">
        <f t="shared" si="5"/>
        <v>22.267605633802816</v>
      </c>
      <c r="I27" s="1">
        <v>52</v>
      </c>
      <c r="J27" s="1">
        <v>52</v>
      </c>
      <c r="K27" s="4">
        <f t="shared" si="0"/>
        <v>100</v>
      </c>
      <c r="L27" s="1">
        <v>52</v>
      </c>
      <c r="M27" s="1">
        <f t="shared" si="1"/>
        <v>100</v>
      </c>
      <c r="N27" s="1">
        <v>1188</v>
      </c>
      <c r="O27" s="4">
        <f t="shared" si="2"/>
        <v>22.846153846153847</v>
      </c>
    </row>
    <row r="28" spans="1:15" ht="12.75">
      <c r="A28" s="1" t="s">
        <v>18</v>
      </c>
      <c r="B28" s="1">
        <v>76</v>
      </c>
      <c r="C28" s="1">
        <v>76</v>
      </c>
      <c r="D28" s="4">
        <f t="shared" si="3"/>
        <v>100</v>
      </c>
      <c r="E28" s="1">
        <v>76</v>
      </c>
      <c r="F28" s="1">
        <f t="shared" si="4"/>
        <v>100</v>
      </c>
      <c r="G28" s="1">
        <v>5432</v>
      </c>
      <c r="H28" s="4">
        <f t="shared" si="5"/>
        <v>71.47368421052632</v>
      </c>
      <c r="I28" s="1">
        <v>158</v>
      </c>
      <c r="J28" s="1">
        <v>158</v>
      </c>
      <c r="K28" s="4">
        <f t="shared" si="0"/>
        <v>100</v>
      </c>
      <c r="L28" s="1">
        <v>158</v>
      </c>
      <c r="M28" s="1">
        <f t="shared" si="1"/>
        <v>100</v>
      </c>
      <c r="N28" s="1">
        <v>7966</v>
      </c>
      <c r="O28" s="4">
        <f t="shared" si="2"/>
        <v>50.41772151898734</v>
      </c>
    </row>
    <row r="29" spans="1:15" ht="12.75">
      <c r="A29" s="1" t="s">
        <v>19</v>
      </c>
      <c r="B29" s="1">
        <v>55</v>
      </c>
      <c r="C29" s="1">
        <v>55</v>
      </c>
      <c r="D29" s="4">
        <f t="shared" si="3"/>
        <v>100</v>
      </c>
      <c r="E29" s="1">
        <v>55</v>
      </c>
      <c r="F29" s="4">
        <f t="shared" si="4"/>
        <v>100</v>
      </c>
      <c r="G29" s="1">
        <v>2235</v>
      </c>
      <c r="H29" s="4">
        <f t="shared" si="5"/>
        <v>40.63636363636363</v>
      </c>
      <c r="I29" s="1">
        <v>113</v>
      </c>
      <c r="J29" s="1">
        <v>113</v>
      </c>
      <c r="K29" s="4">
        <f t="shared" si="0"/>
        <v>100</v>
      </c>
      <c r="L29" s="1">
        <v>113</v>
      </c>
      <c r="M29" s="1">
        <f t="shared" si="1"/>
        <v>100</v>
      </c>
      <c r="N29" s="1">
        <v>2682</v>
      </c>
      <c r="O29" s="4">
        <f t="shared" si="2"/>
        <v>23.734513274336283</v>
      </c>
    </row>
    <row r="30" spans="1:15" ht="12.75">
      <c r="A30" s="1" t="s">
        <v>20</v>
      </c>
      <c r="B30" s="1"/>
      <c r="C30" s="1"/>
      <c r="D30" s="4"/>
      <c r="E30" s="1"/>
      <c r="F30" s="1"/>
      <c r="G30" s="1"/>
      <c r="H30" s="4"/>
      <c r="I30" s="1">
        <v>100</v>
      </c>
      <c r="J30" s="1">
        <v>100</v>
      </c>
      <c r="K30" s="4">
        <f t="shared" si="0"/>
        <v>100</v>
      </c>
      <c r="L30" s="1">
        <v>100</v>
      </c>
      <c r="M30" s="1">
        <f t="shared" si="1"/>
        <v>100</v>
      </c>
      <c r="N30" s="1">
        <v>2313</v>
      </c>
      <c r="O30" s="4">
        <f t="shared" si="2"/>
        <v>23.13</v>
      </c>
    </row>
    <row r="31" spans="1:15" ht="12.75">
      <c r="A31" s="1" t="s">
        <v>21</v>
      </c>
      <c r="B31" s="1">
        <v>48</v>
      </c>
      <c r="C31" s="1">
        <v>48</v>
      </c>
      <c r="D31" s="4">
        <f t="shared" si="3"/>
        <v>100</v>
      </c>
      <c r="E31" s="1">
        <v>48</v>
      </c>
      <c r="F31" s="1">
        <f t="shared" si="4"/>
        <v>100</v>
      </c>
      <c r="G31" s="1">
        <v>791</v>
      </c>
      <c r="H31" s="4">
        <f t="shared" si="5"/>
        <v>16.479166666666668</v>
      </c>
      <c r="I31" s="1">
        <v>145</v>
      </c>
      <c r="J31" s="1">
        <v>145</v>
      </c>
      <c r="K31" s="4">
        <f t="shared" si="0"/>
        <v>100</v>
      </c>
      <c r="L31" s="1">
        <v>145</v>
      </c>
      <c r="M31" s="1">
        <f t="shared" si="1"/>
        <v>100</v>
      </c>
      <c r="N31" s="1">
        <v>3361</v>
      </c>
      <c r="O31" s="4">
        <f t="shared" si="2"/>
        <v>23.179310344827588</v>
      </c>
    </row>
    <row r="32" spans="1:15" ht="12.75">
      <c r="A32" s="1"/>
      <c r="B32" s="1"/>
      <c r="C32" s="1"/>
      <c r="D32" s="4"/>
      <c r="E32" s="1"/>
      <c r="F32" s="1"/>
      <c r="G32" s="1"/>
      <c r="H32" s="4"/>
      <c r="I32" s="1"/>
      <c r="J32" s="1"/>
      <c r="K32" s="4" t="e">
        <f t="shared" si="0"/>
        <v>#DIV/0!</v>
      </c>
      <c r="L32" s="1"/>
      <c r="M32" s="1" t="e">
        <f t="shared" si="1"/>
        <v>#DIV/0!</v>
      </c>
      <c r="N32" s="1"/>
      <c r="O32" s="4" t="e">
        <f t="shared" si="2"/>
        <v>#DIV/0!</v>
      </c>
    </row>
    <row r="33" spans="1:15" ht="12.75">
      <c r="A33" s="12" t="s">
        <v>48</v>
      </c>
      <c r="B33" s="1">
        <v>320</v>
      </c>
      <c r="C33" s="1">
        <v>320</v>
      </c>
      <c r="D33" s="4">
        <f t="shared" si="3"/>
        <v>100</v>
      </c>
      <c r="E33" s="1">
        <v>320</v>
      </c>
      <c r="F33" s="1">
        <f t="shared" si="4"/>
        <v>100</v>
      </c>
      <c r="G33" s="1">
        <v>8000</v>
      </c>
      <c r="H33" s="4">
        <f t="shared" si="5"/>
        <v>25</v>
      </c>
      <c r="I33" s="1">
        <v>1515</v>
      </c>
      <c r="J33" s="1">
        <v>1515</v>
      </c>
      <c r="K33" s="4">
        <f t="shared" si="0"/>
        <v>100</v>
      </c>
      <c r="L33" s="1">
        <v>1515</v>
      </c>
      <c r="M33" s="1">
        <f t="shared" si="1"/>
        <v>100</v>
      </c>
      <c r="N33" s="1">
        <v>37875</v>
      </c>
      <c r="O33" s="4">
        <f t="shared" si="2"/>
        <v>25</v>
      </c>
    </row>
    <row r="34" spans="1:15" ht="12.75">
      <c r="A34" s="1"/>
      <c r="B34" s="1"/>
      <c r="C34" s="1"/>
      <c r="D34" s="4"/>
      <c r="E34" s="1"/>
      <c r="F34" s="1"/>
      <c r="G34" s="1"/>
      <c r="H34" s="4"/>
      <c r="I34" s="1"/>
      <c r="J34" s="1"/>
      <c r="K34" s="4" t="e">
        <f t="shared" si="0"/>
        <v>#DIV/0!</v>
      </c>
      <c r="L34" s="1"/>
      <c r="M34" s="1" t="e">
        <f t="shared" si="1"/>
        <v>#DIV/0!</v>
      </c>
      <c r="N34" s="1"/>
      <c r="O34" s="4" t="e">
        <f t="shared" si="2"/>
        <v>#DIV/0!</v>
      </c>
    </row>
    <row r="35" spans="1:15" ht="12.75">
      <c r="A35" s="1" t="s">
        <v>22</v>
      </c>
      <c r="B35" s="1">
        <f>SUM(B9:B34)</f>
        <v>3123</v>
      </c>
      <c r="C35" s="1">
        <f>SUM(C9:C34)</f>
        <v>3123</v>
      </c>
      <c r="D35" s="4">
        <f t="shared" si="3"/>
        <v>100</v>
      </c>
      <c r="E35" s="1">
        <f>SUM(E9:E34)</f>
        <v>3123</v>
      </c>
      <c r="F35" s="4">
        <f t="shared" si="4"/>
        <v>100</v>
      </c>
      <c r="G35" s="1">
        <f>SUM(G9:G34)</f>
        <v>85420</v>
      </c>
      <c r="H35" s="4">
        <f t="shared" si="5"/>
        <v>27.351905219340377</v>
      </c>
      <c r="I35" s="1">
        <f>SUM(I9:I34)</f>
        <v>7102</v>
      </c>
      <c r="J35" s="1">
        <f>SUM(J9:J34)</f>
        <v>7102</v>
      </c>
      <c r="K35" s="4">
        <f t="shared" si="0"/>
        <v>100</v>
      </c>
      <c r="L35" s="1">
        <f>SUM(L9:L34)</f>
        <v>7102</v>
      </c>
      <c r="M35" s="4">
        <f t="shared" si="1"/>
        <v>100</v>
      </c>
      <c r="N35" s="1">
        <f>SUM(N9:N34)</f>
        <v>203527</v>
      </c>
      <c r="O35" s="4">
        <f t="shared" si="2"/>
        <v>28.657702055758943</v>
      </c>
    </row>
    <row r="36" ht="12.75">
      <c r="B36" s="5"/>
    </row>
  </sheetData>
  <mergeCells count="11">
    <mergeCell ref="A6:A8"/>
    <mergeCell ref="B6:H6"/>
    <mergeCell ref="I6:O6"/>
    <mergeCell ref="B7:D7"/>
    <mergeCell ref="E7:F7"/>
    <mergeCell ref="G7:G8"/>
    <mergeCell ref="H7:H8"/>
    <mergeCell ref="I7:K7"/>
    <mergeCell ref="L7:M7"/>
    <mergeCell ref="N7:N8"/>
    <mergeCell ref="O7:O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O35"/>
  <sheetViews>
    <sheetView zoomScale="75" zoomScaleNormal="75" workbookViewId="0" topLeftCell="A4">
      <selection activeCell="G13" sqref="G13"/>
    </sheetView>
  </sheetViews>
  <sheetFormatPr defaultColWidth="9.00390625" defaultRowHeight="12.75"/>
  <cols>
    <col min="1" max="1" width="22.375" style="0" customWidth="1"/>
    <col min="3" max="3" width="8.00390625" style="0" customWidth="1"/>
    <col min="4" max="4" width="7.375" style="0" customWidth="1"/>
    <col min="5" max="5" width="8.00390625" style="0" customWidth="1"/>
    <col min="6" max="6" width="10.125" style="0" customWidth="1"/>
    <col min="7" max="7" width="8.125" style="0" customWidth="1"/>
    <col min="8" max="8" width="7.375" style="0" customWidth="1"/>
    <col min="9" max="9" width="6.75390625" style="0" customWidth="1"/>
    <col min="11" max="11" width="8.375" style="0" customWidth="1"/>
    <col min="13" max="13" width="6.375" style="0" customWidth="1"/>
    <col min="14" max="14" width="7.625" style="0" customWidth="1"/>
  </cols>
  <sheetData>
    <row r="6" spans="1:15" ht="12.75">
      <c r="A6" s="46"/>
      <c r="B6" s="61" t="s">
        <v>35</v>
      </c>
      <c r="C6" s="61"/>
      <c r="D6" s="61"/>
      <c r="E6" s="61"/>
      <c r="F6" s="61"/>
      <c r="G6" s="61"/>
      <c r="H6" s="61"/>
      <c r="I6" s="61" t="s">
        <v>36</v>
      </c>
      <c r="J6" s="61"/>
      <c r="K6" s="61"/>
      <c r="L6" s="61"/>
      <c r="M6" s="61"/>
      <c r="N6" s="61"/>
      <c r="O6" s="61"/>
    </row>
    <row r="7" spans="1:15" ht="12.75" customHeight="1">
      <c r="A7" s="63"/>
      <c r="B7" s="61" t="s">
        <v>27</v>
      </c>
      <c r="C7" s="61"/>
      <c r="D7" s="61"/>
      <c r="E7" s="61" t="s">
        <v>28</v>
      </c>
      <c r="F7" s="61"/>
      <c r="G7" s="62" t="s">
        <v>29</v>
      </c>
      <c r="H7" s="62" t="s">
        <v>30</v>
      </c>
      <c r="I7" s="61" t="s">
        <v>27</v>
      </c>
      <c r="J7" s="61"/>
      <c r="K7" s="61"/>
      <c r="L7" s="61" t="s">
        <v>28</v>
      </c>
      <c r="M7" s="61"/>
      <c r="N7" s="62" t="s">
        <v>29</v>
      </c>
      <c r="O7" s="62" t="s">
        <v>30</v>
      </c>
    </row>
    <row r="8" spans="1:15" ht="12.75">
      <c r="A8" s="49"/>
      <c r="B8" s="1" t="s">
        <v>24</v>
      </c>
      <c r="C8" s="1" t="s">
        <v>26</v>
      </c>
      <c r="D8" s="1" t="s">
        <v>25</v>
      </c>
      <c r="E8" s="1" t="s">
        <v>31</v>
      </c>
      <c r="F8" s="1" t="s">
        <v>25</v>
      </c>
      <c r="G8" s="62"/>
      <c r="H8" s="62"/>
      <c r="I8" s="1" t="s">
        <v>24</v>
      </c>
      <c r="J8" s="1" t="s">
        <v>26</v>
      </c>
      <c r="K8" s="1" t="s">
        <v>25</v>
      </c>
      <c r="L8" s="1" t="s">
        <v>31</v>
      </c>
      <c r="M8" s="1" t="s">
        <v>25</v>
      </c>
      <c r="N8" s="62"/>
      <c r="O8" s="62"/>
    </row>
    <row r="9" spans="1:15" ht="12.75">
      <c r="A9" s="1" t="s">
        <v>1</v>
      </c>
      <c r="B9" s="1">
        <v>442</v>
      </c>
      <c r="C9" s="1">
        <v>442</v>
      </c>
      <c r="D9" s="4">
        <f>C9/B9*100</f>
        <v>100</v>
      </c>
      <c r="E9" s="1">
        <v>442</v>
      </c>
      <c r="F9" s="1">
        <f>E9/C9*100</f>
        <v>100</v>
      </c>
      <c r="G9" s="1">
        <v>21974</v>
      </c>
      <c r="H9" s="4">
        <f>G9/E9</f>
        <v>49.71493212669683</v>
      </c>
      <c r="I9" s="1">
        <v>40</v>
      </c>
      <c r="J9" s="1">
        <v>40</v>
      </c>
      <c r="K9" s="4">
        <f>J9/I9*100</f>
        <v>100</v>
      </c>
      <c r="L9" s="1">
        <v>40</v>
      </c>
      <c r="M9" s="1">
        <f>L9/J9*100</f>
        <v>100</v>
      </c>
      <c r="N9" s="1">
        <v>1453</v>
      </c>
      <c r="O9" s="4">
        <f>N9/L9</f>
        <v>36.325</v>
      </c>
    </row>
    <row r="10" spans="1:15" ht="12.75">
      <c r="A10" s="1" t="s">
        <v>2</v>
      </c>
      <c r="B10" s="1">
        <v>295</v>
      </c>
      <c r="C10" s="1">
        <v>295</v>
      </c>
      <c r="D10" s="4">
        <f aca="true" t="shared" si="0" ref="D10:D35">C10/B10*100</f>
        <v>100</v>
      </c>
      <c r="E10" s="1">
        <v>295</v>
      </c>
      <c r="F10" s="1">
        <f aca="true" t="shared" si="1" ref="F10:F35">E10/C10*100</f>
        <v>100</v>
      </c>
      <c r="G10" s="1">
        <v>6391</v>
      </c>
      <c r="H10" s="4">
        <f aca="true" t="shared" si="2" ref="H10:H35">G10/E10</f>
        <v>21.664406779661018</v>
      </c>
      <c r="I10" s="1">
        <v>35</v>
      </c>
      <c r="J10" s="1">
        <v>35</v>
      </c>
      <c r="K10" s="4">
        <f aca="true" t="shared" si="3" ref="K10:K35">J10/I10*100</f>
        <v>100</v>
      </c>
      <c r="L10" s="1">
        <v>35</v>
      </c>
      <c r="M10" s="1">
        <f aca="true" t="shared" si="4" ref="M10:M35">L10/J10*100</f>
        <v>100</v>
      </c>
      <c r="N10" s="1">
        <v>486</v>
      </c>
      <c r="O10" s="1">
        <f aca="true" t="shared" si="5" ref="O10:O35">N10/L10</f>
        <v>13.885714285714286</v>
      </c>
    </row>
    <row r="11" spans="1:15" ht="12.75">
      <c r="A11" s="1" t="s">
        <v>3</v>
      </c>
      <c r="B11" s="1">
        <v>70</v>
      </c>
      <c r="C11" s="1">
        <v>70</v>
      </c>
      <c r="D11" s="4">
        <f t="shared" si="0"/>
        <v>100</v>
      </c>
      <c r="E11" s="1">
        <v>70</v>
      </c>
      <c r="F11" s="1">
        <f t="shared" si="1"/>
        <v>100</v>
      </c>
      <c r="G11" s="1">
        <v>1520</v>
      </c>
      <c r="H11" s="1">
        <f t="shared" si="2"/>
        <v>21.714285714285715</v>
      </c>
      <c r="I11" s="1">
        <v>10</v>
      </c>
      <c r="J11" s="1">
        <v>10</v>
      </c>
      <c r="K11" s="4">
        <f t="shared" si="3"/>
        <v>100</v>
      </c>
      <c r="L11" s="1">
        <v>10</v>
      </c>
      <c r="M11" s="1">
        <f t="shared" si="4"/>
        <v>100</v>
      </c>
      <c r="N11" s="1">
        <v>733</v>
      </c>
      <c r="O11" s="1">
        <f t="shared" si="5"/>
        <v>73.3</v>
      </c>
    </row>
    <row r="12" spans="1:15" ht="12.75">
      <c r="A12" s="1" t="s">
        <v>4</v>
      </c>
      <c r="B12" s="1">
        <v>142</v>
      </c>
      <c r="C12" s="1">
        <v>142</v>
      </c>
      <c r="D12" s="4">
        <f t="shared" si="0"/>
        <v>100</v>
      </c>
      <c r="E12" s="1">
        <v>142</v>
      </c>
      <c r="F12" s="1">
        <f t="shared" si="1"/>
        <v>100</v>
      </c>
      <c r="G12" s="1">
        <v>2195</v>
      </c>
      <c r="H12" s="1">
        <v>13.1</v>
      </c>
      <c r="I12" s="1">
        <v>86</v>
      </c>
      <c r="J12" s="1">
        <v>86</v>
      </c>
      <c r="K12" s="4">
        <f t="shared" si="3"/>
        <v>100</v>
      </c>
      <c r="L12" s="1">
        <v>86</v>
      </c>
      <c r="M12" s="1">
        <f t="shared" si="4"/>
        <v>100</v>
      </c>
      <c r="N12" s="1">
        <v>976</v>
      </c>
      <c r="O12" s="1">
        <f t="shared" si="5"/>
        <v>11.348837209302326</v>
      </c>
    </row>
    <row r="13" spans="1:15" ht="12.75">
      <c r="A13" s="1" t="s">
        <v>5</v>
      </c>
      <c r="B13" s="1">
        <v>209</v>
      </c>
      <c r="C13" s="1">
        <v>209</v>
      </c>
      <c r="D13" s="4">
        <f t="shared" si="0"/>
        <v>100</v>
      </c>
      <c r="E13" s="1">
        <v>209</v>
      </c>
      <c r="F13" s="1">
        <f t="shared" si="1"/>
        <v>100</v>
      </c>
      <c r="G13" s="1">
        <v>5856</v>
      </c>
      <c r="H13" s="1">
        <f t="shared" si="2"/>
        <v>28.019138755980862</v>
      </c>
      <c r="I13" s="1">
        <v>10</v>
      </c>
      <c r="J13" s="1">
        <v>10</v>
      </c>
      <c r="K13" s="4">
        <f t="shared" si="3"/>
        <v>100</v>
      </c>
      <c r="L13" s="1">
        <v>10</v>
      </c>
      <c r="M13" s="1">
        <f t="shared" si="4"/>
        <v>100</v>
      </c>
      <c r="N13" s="1">
        <v>199</v>
      </c>
      <c r="O13" s="1">
        <f t="shared" si="5"/>
        <v>19.9</v>
      </c>
    </row>
    <row r="14" spans="1:15" ht="12.75">
      <c r="A14" s="1" t="s">
        <v>6</v>
      </c>
      <c r="B14" s="1">
        <v>150</v>
      </c>
      <c r="C14" s="1">
        <v>150</v>
      </c>
      <c r="D14" s="4">
        <f t="shared" si="0"/>
        <v>100</v>
      </c>
      <c r="E14" s="1">
        <v>150</v>
      </c>
      <c r="F14" s="1">
        <f t="shared" si="1"/>
        <v>100</v>
      </c>
      <c r="G14" s="1">
        <v>5100</v>
      </c>
      <c r="H14" s="1">
        <f t="shared" si="2"/>
        <v>34</v>
      </c>
      <c r="I14" s="1">
        <v>40</v>
      </c>
      <c r="J14" s="1">
        <v>40</v>
      </c>
      <c r="K14" s="4">
        <f t="shared" si="3"/>
        <v>100</v>
      </c>
      <c r="L14" s="1">
        <v>40</v>
      </c>
      <c r="M14" s="1">
        <f t="shared" si="4"/>
        <v>100</v>
      </c>
      <c r="N14" s="1">
        <v>1200</v>
      </c>
      <c r="O14" s="1">
        <f t="shared" si="5"/>
        <v>30</v>
      </c>
    </row>
    <row r="15" spans="1:15" ht="12.75">
      <c r="A15" s="1" t="s">
        <v>47</v>
      </c>
      <c r="B15" s="1"/>
      <c r="C15" s="1"/>
      <c r="D15" s="4" t="e">
        <f t="shared" si="0"/>
        <v>#DIV/0!</v>
      </c>
      <c r="E15" s="1"/>
      <c r="F15" s="1" t="e">
        <f t="shared" si="1"/>
        <v>#DIV/0!</v>
      </c>
      <c r="G15" s="1"/>
      <c r="H15" s="1" t="e">
        <f t="shared" si="2"/>
        <v>#DIV/0!</v>
      </c>
      <c r="I15" s="1"/>
      <c r="J15" s="1"/>
      <c r="K15" s="4" t="e">
        <f t="shared" si="3"/>
        <v>#DIV/0!</v>
      </c>
      <c r="L15" s="1"/>
      <c r="M15" s="1" t="e">
        <f t="shared" si="4"/>
        <v>#DIV/0!</v>
      </c>
      <c r="N15" s="1"/>
      <c r="O15" s="1" t="e">
        <f t="shared" si="5"/>
        <v>#DIV/0!</v>
      </c>
    </row>
    <row r="16" spans="1:15" ht="12.75">
      <c r="A16" s="1" t="s">
        <v>7</v>
      </c>
      <c r="B16" s="1">
        <v>195</v>
      </c>
      <c r="C16" s="1">
        <v>195</v>
      </c>
      <c r="D16" s="4">
        <f t="shared" si="0"/>
        <v>100</v>
      </c>
      <c r="E16" s="1">
        <v>195</v>
      </c>
      <c r="F16" s="1">
        <f t="shared" si="1"/>
        <v>100</v>
      </c>
      <c r="G16" s="1">
        <v>3460</v>
      </c>
      <c r="H16" s="4">
        <f t="shared" si="2"/>
        <v>17.743589743589745</v>
      </c>
      <c r="I16" s="1"/>
      <c r="J16" s="1"/>
      <c r="K16" s="4" t="e">
        <f t="shared" si="3"/>
        <v>#DIV/0!</v>
      </c>
      <c r="L16" s="1"/>
      <c r="M16" s="1" t="e">
        <f t="shared" si="4"/>
        <v>#DIV/0!</v>
      </c>
      <c r="N16" s="1"/>
      <c r="O16" s="1" t="e">
        <f t="shared" si="5"/>
        <v>#DIV/0!</v>
      </c>
    </row>
    <row r="17" spans="1:15" ht="12.75">
      <c r="A17" s="1" t="s">
        <v>8</v>
      </c>
      <c r="B17" s="1">
        <v>140</v>
      </c>
      <c r="C17" s="1">
        <v>140</v>
      </c>
      <c r="D17" s="4">
        <f t="shared" si="0"/>
        <v>100</v>
      </c>
      <c r="E17" s="1">
        <v>140</v>
      </c>
      <c r="F17" s="2">
        <v>140</v>
      </c>
      <c r="G17" s="1">
        <v>3373</v>
      </c>
      <c r="H17" s="4">
        <f t="shared" si="2"/>
        <v>24.09285714285714</v>
      </c>
      <c r="I17" s="1">
        <v>30</v>
      </c>
      <c r="J17" s="1">
        <v>30</v>
      </c>
      <c r="K17" s="4">
        <f t="shared" si="3"/>
        <v>100</v>
      </c>
      <c r="L17" s="1">
        <v>30</v>
      </c>
      <c r="M17" s="1">
        <f t="shared" si="4"/>
        <v>100</v>
      </c>
      <c r="N17" s="1">
        <v>761</v>
      </c>
      <c r="O17" s="4">
        <f t="shared" si="5"/>
        <v>25.366666666666667</v>
      </c>
    </row>
    <row r="18" spans="1:15" ht="12.75">
      <c r="A18" s="1" t="s">
        <v>9</v>
      </c>
      <c r="B18" s="1">
        <v>170</v>
      </c>
      <c r="C18" s="1">
        <v>170</v>
      </c>
      <c r="D18" s="4">
        <f t="shared" si="0"/>
        <v>100</v>
      </c>
      <c r="E18" s="1">
        <v>170</v>
      </c>
      <c r="F18" s="1">
        <f t="shared" si="1"/>
        <v>100</v>
      </c>
      <c r="G18" s="1">
        <v>4036</v>
      </c>
      <c r="H18" s="4">
        <f>G18/C18</f>
        <v>23.741176470588236</v>
      </c>
      <c r="I18" s="1">
        <v>40</v>
      </c>
      <c r="J18" s="1">
        <v>40</v>
      </c>
      <c r="K18" s="4">
        <f t="shared" si="3"/>
        <v>100</v>
      </c>
      <c r="L18" s="1">
        <v>40</v>
      </c>
      <c r="M18" s="1">
        <f t="shared" si="4"/>
        <v>100</v>
      </c>
      <c r="N18" s="1">
        <v>2802</v>
      </c>
      <c r="O18" s="4">
        <f t="shared" si="5"/>
        <v>70.05</v>
      </c>
    </row>
    <row r="19" spans="1:15" ht="12.75">
      <c r="A19" s="1" t="s">
        <v>10</v>
      </c>
      <c r="B19" s="1">
        <v>580</v>
      </c>
      <c r="C19" s="1">
        <v>580</v>
      </c>
      <c r="D19" s="4">
        <f t="shared" si="0"/>
        <v>100</v>
      </c>
      <c r="E19" s="1">
        <v>580</v>
      </c>
      <c r="F19" s="1">
        <f t="shared" si="1"/>
        <v>100</v>
      </c>
      <c r="G19" s="1">
        <v>11600</v>
      </c>
      <c r="H19" s="1">
        <f t="shared" si="2"/>
        <v>20</v>
      </c>
      <c r="I19" s="1"/>
      <c r="J19" s="1"/>
      <c r="K19" s="4" t="e">
        <f t="shared" si="3"/>
        <v>#DIV/0!</v>
      </c>
      <c r="L19" s="1"/>
      <c r="M19" s="1" t="e">
        <f t="shared" si="4"/>
        <v>#DIV/0!</v>
      </c>
      <c r="N19" s="1"/>
      <c r="O19" s="4" t="e">
        <f t="shared" si="5"/>
        <v>#DIV/0!</v>
      </c>
    </row>
    <row r="20" spans="1:15" ht="12.75">
      <c r="A20" s="1" t="s">
        <v>11</v>
      </c>
      <c r="B20" s="1">
        <v>150</v>
      </c>
      <c r="C20" s="1">
        <v>150</v>
      </c>
      <c r="D20" s="4">
        <f t="shared" si="0"/>
        <v>100</v>
      </c>
      <c r="E20" s="1">
        <v>150</v>
      </c>
      <c r="F20" s="1">
        <f t="shared" si="1"/>
        <v>100</v>
      </c>
      <c r="G20" s="1">
        <v>3975</v>
      </c>
      <c r="H20" s="4">
        <f t="shared" si="2"/>
        <v>26.5</v>
      </c>
      <c r="I20" s="1">
        <v>100</v>
      </c>
      <c r="J20" s="1">
        <v>100</v>
      </c>
      <c r="K20" s="4">
        <f t="shared" si="3"/>
        <v>100</v>
      </c>
      <c r="L20" s="1">
        <v>100</v>
      </c>
      <c r="M20" s="1">
        <f t="shared" si="4"/>
        <v>100</v>
      </c>
      <c r="N20" s="1">
        <v>2263</v>
      </c>
      <c r="O20" s="4">
        <f t="shared" si="5"/>
        <v>22.63</v>
      </c>
    </row>
    <row r="21" spans="1:15" ht="12.75">
      <c r="A21" s="1" t="s">
        <v>12</v>
      </c>
      <c r="B21" s="1">
        <v>110</v>
      </c>
      <c r="C21" s="1">
        <v>110</v>
      </c>
      <c r="D21" s="4">
        <f t="shared" si="0"/>
        <v>100</v>
      </c>
      <c r="E21" s="1">
        <v>110</v>
      </c>
      <c r="F21" s="1">
        <f t="shared" si="1"/>
        <v>100</v>
      </c>
      <c r="G21" s="1">
        <v>5086</v>
      </c>
      <c r="H21" s="4">
        <f t="shared" si="2"/>
        <v>46.236363636363635</v>
      </c>
      <c r="I21" s="1">
        <v>13</v>
      </c>
      <c r="J21" s="1">
        <v>13</v>
      </c>
      <c r="K21" s="4">
        <f t="shared" si="3"/>
        <v>100</v>
      </c>
      <c r="L21" s="1">
        <v>13</v>
      </c>
      <c r="M21" s="1">
        <f t="shared" si="4"/>
        <v>100</v>
      </c>
      <c r="N21" s="1">
        <v>353</v>
      </c>
      <c r="O21" s="4">
        <f t="shared" si="5"/>
        <v>27.153846153846153</v>
      </c>
    </row>
    <row r="22" spans="1:15" ht="12.75">
      <c r="A22" s="1" t="s">
        <v>13</v>
      </c>
      <c r="B22" s="1">
        <v>200</v>
      </c>
      <c r="C22" s="1">
        <v>200</v>
      </c>
      <c r="D22" s="4">
        <f t="shared" si="0"/>
        <v>100</v>
      </c>
      <c r="E22" s="1">
        <v>200</v>
      </c>
      <c r="F22" s="1">
        <f t="shared" si="1"/>
        <v>100</v>
      </c>
      <c r="G22" s="1">
        <v>4630</v>
      </c>
      <c r="H22" s="4">
        <f t="shared" si="2"/>
        <v>23.15</v>
      </c>
      <c r="I22" s="1"/>
      <c r="J22" s="1"/>
      <c r="K22" s="4" t="e">
        <f t="shared" si="3"/>
        <v>#DIV/0!</v>
      </c>
      <c r="L22" s="1"/>
      <c r="M22" s="1" t="e">
        <f t="shared" si="4"/>
        <v>#DIV/0!</v>
      </c>
      <c r="N22" s="1"/>
      <c r="O22" s="4" t="e">
        <f t="shared" si="5"/>
        <v>#DIV/0!</v>
      </c>
    </row>
    <row r="23" spans="1:15" ht="12.75">
      <c r="A23" s="1" t="s">
        <v>23</v>
      </c>
      <c r="B23" s="1">
        <v>40</v>
      </c>
      <c r="C23" s="1">
        <v>40</v>
      </c>
      <c r="D23" s="4">
        <f t="shared" si="0"/>
        <v>100</v>
      </c>
      <c r="E23" s="1">
        <v>40</v>
      </c>
      <c r="F23" s="1">
        <f t="shared" si="1"/>
        <v>100</v>
      </c>
      <c r="G23" s="1">
        <v>1160</v>
      </c>
      <c r="H23" s="4">
        <f t="shared" si="2"/>
        <v>29</v>
      </c>
      <c r="I23" s="1"/>
      <c r="J23" s="1"/>
      <c r="K23" s="4" t="e">
        <f t="shared" si="3"/>
        <v>#DIV/0!</v>
      </c>
      <c r="L23" s="1"/>
      <c r="M23" s="1" t="e">
        <f t="shared" si="4"/>
        <v>#DIV/0!</v>
      </c>
      <c r="N23" s="1"/>
      <c r="O23" s="4" t="e">
        <f t="shared" si="5"/>
        <v>#DIV/0!</v>
      </c>
    </row>
    <row r="24" spans="1:15" ht="12.75">
      <c r="A24" s="1" t="s">
        <v>14</v>
      </c>
      <c r="B24" s="1">
        <v>80</v>
      </c>
      <c r="C24" s="1">
        <v>80</v>
      </c>
      <c r="D24" s="4">
        <f t="shared" si="0"/>
        <v>100</v>
      </c>
      <c r="E24" s="1">
        <v>80</v>
      </c>
      <c r="F24" s="1">
        <f t="shared" si="1"/>
        <v>100</v>
      </c>
      <c r="G24" s="1">
        <v>1677</v>
      </c>
      <c r="H24" s="4">
        <f t="shared" si="2"/>
        <v>20.9625</v>
      </c>
      <c r="I24" s="1"/>
      <c r="J24" s="1"/>
      <c r="K24" s="4" t="e">
        <f t="shared" si="3"/>
        <v>#DIV/0!</v>
      </c>
      <c r="L24" s="1"/>
      <c r="M24" s="1" t="e">
        <f t="shared" si="4"/>
        <v>#DIV/0!</v>
      </c>
      <c r="N24" s="1"/>
      <c r="O24" s="4" t="e">
        <f t="shared" si="5"/>
        <v>#DIV/0!</v>
      </c>
    </row>
    <row r="25" spans="1:15" ht="12.75">
      <c r="A25" s="1" t="s">
        <v>15</v>
      </c>
      <c r="B25" s="1">
        <v>210</v>
      </c>
      <c r="C25" s="1">
        <v>210</v>
      </c>
      <c r="D25" s="4">
        <f t="shared" si="0"/>
        <v>100</v>
      </c>
      <c r="E25" s="1">
        <v>210</v>
      </c>
      <c r="F25" s="1">
        <f t="shared" si="1"/>
        <v>100</v>
      </c>
      <c r="G25" s="1">
        <v>5502</v>
      </c>
      <c r="H25" s="4">
        <f t="shared" si="2"/>
        <v>26.2</v>
      </c>
      <c r="I25" s="1">
        <v>0</v>
      </c>
      <c r="J25" s="1"/>
      <c r="K25" s="4" t="e">
        <f t="shared" si="3"/>
        <v>#DIV/0!</v>
      </c>
      <c r="L25" s="1"/>
      <c r="M25" s="1" t="e">
        <f t="shared" si="4"/>
        <v>#DIV/0!</v>
      </c>
      <c r="N25" s="1"/>
      <c r="O25" s="4" t="e">
        <f t="shared" si="5"/>
        <v>#DIV/0!</v>
      </c>
    </row>
    <row r="26" spans="1:15" ht="12.75">
      <c r="A26" s="1" t="s">
        <v>16</v>
      </c>
      <c r="B26" s="1">
        <v>172</v>
      </c>
      <c r="C26" s="1">
        <v>172</v>
      </c>
      <c r="D26" s="4">
        <f t="shared" si="0"/>
        <v>100</v>
      </c>
      <c r="E26" s="1">
        <v>172</v>
      </c>
      <c r="F26" s="1">
        <f t="shared" si="1"/>
        <v>100</v>
      </c>
      <c r="G26" s="1">
        <v>4761</v>
      </c>
      <c r="H26" s="4">
        <f t="shared" si="2"/>
        <v>27.680232558139537</v>
      </c>
      <c r="I26" s="1">
        <v>20</v>
      </c>
      <c r="J26" s="1">
        <v>20</v>
      </c>
      <c r="K26" s="4">
        <f t="shared" si="3"/>
        <v>100</v>
      </c>
      <c r="L26" s="1">
        <v>20</v>
      </c>
      <c r="M26" s="1">
        <f t="shared" si="4"/>
        <v>100</v>
      </c>
      <c r="N26" s="1">
        <v>696</v>
      </c>
      <c r="O26" s="4">
        <f t="shared" si="5"/>
        <v>34.8</v>
      </c>
    </row>
    <row r="27" spans="1:15" ht="12.75">
      <c r="A27" s="1" t="s">
        <v>17</v>
      </c>
      <c r="B27" s="1">
        <v>50</v>
      </c>
      <c r="C27" s="1">
        <v>50</v>
      </c>
      <c r="D27" s="4">
        <f t="shared" si="0"/>
        <v>100</v>
      </c>
      <c r="E27" s="1">
        <v>50</v>
      </c>
      <c r="F27" s="1">
        <f t="shared" si="1"/>
        <v>100</v>
      </c>
      <c r="G27" s="1">
        <v>1115</v>
      </c>
      <c r="H27" s="4">
        <f t="shared" si="2"/>
        <v>22.3</v>
      </c>
      <c r="I27" s="1">
        <v>30</v>
      </c>
      <c r="J27" s="1">
        <v>30</v>
      </c>
      <c r="K27" s="4">
        <f t="shared" si="3"/>
        <v>100</v>
      </c>
      <c r="L27" s="1">
        <v>30</v>
      </c>
      <c r="M27" s="1">
        <f t="shared" si="4"/>
        <v>100</v>
      </c>
      <c r="N27" s="1">
        <v>869</v>
      </c>
      <c r="O27" s="4">
        <f t="shared" si="5"/>
        <v>28.966666666666665</v>
      </c>
    </row>
    <row r="28" spans="1:15" ht="12.75">
      <c r="A28" s="1" t="s">
        <v>18</v>
      </c>
      <c r="B28" s="1">
        <v>303</v>
      </c>
      <c r="C28" s="1">
        <v>303</v>
      </c>
      <c r="D28" s="4">
        <f t="shared" si="0"/>
        <v>100</v>
      </c>
      <c r="E28" s="1">
        <v>303</v>
      </c>
      <c r="F28" s="1">
        <f t="shared" si="1"/>
        <v>100</v>
      </c>
      <c r="G28" s="1">
        <v>11504</v>
      </c>
      <c r="H28" s="4">
        <f t="shared" si="2"/>
        <v>37.96699669966997</v>
      </c>
      <c r="I28" s="1">
        <v>14</v>
      </c>
      <c r="J28" s="1">
        <v>14</v>
      </c>
      <c r="K28" s="4">
        <f t="shared" si="3"/>
        <v>100</v>
      </c>
      <c r="L28" s="1">
        <v>14</v>
      </c>
      <c r="M28" s="1">
        <f t="shared" si="4"/>
        <v>100</v>
      </c>
      <c r="N28" s="1">
        <v>1545</v>
      </c>
      <c r="O28" s="4">
        <f t="shared" si="5"/>
        <v>110.35714285714286</v>
      </c>
    </row>
    <row r="29" spans="1:15" ht="12.75">
      <c r="A29" s="1" t="s">
        <v>19</v>
      </c>
      <c r="B29" s="1">
        <v>152</v>
      </c>
      <c r="C29" s="1">
        <v>152</v>
      </c>
      <c r="D29" s="4">
        <f t="shared" si="0"/>
        <v>100</v>
      </c>
      <c r="E29" s="1">
        <v>152</v>
      </c>
      <c r="F29" s="1">
        <f t="shared" si="1"/>
        <v>100</v>
      </c>
      <c r="G29" s="1">
        <v>2835</v>
      </c>
      <c r="H29" s="4">
        <f t="shared" si="2"/>
        <v>18.651315789473685</v>
      </c>
      <c r="I29" s="1"/>
      <c r="J29" s="1"/>
      <c r="K29" s="4" t="e">
        <f t="shared" si="3"/>
        <v>#DIV/0!</v>
      </c>
      <c r="L29" s="1"/>
      <c r="M29" s="1" t="e">
        <f t="shared" si="4"/>
        <v>#DIV/0!</v>
      </c>
      <c r="N29" s="1"/>
      <c r="O29" s="4" t="e">
        <f t="shared" si="5"/>
        <v>#DIV/0!</v>
      </c>
    </row>
    <row r="30" spans="1:15" ht="12.75">
      <c r="A30" s="1" t="s">
        <v>20</v>
      </c>
      <c r="B30" s="1">
        <v>217</v>
      </c>
      <c r="C30" s="1">
        <v>217</v>
      </c>
      <c r="D30" s="4">
        <f t="shared" si="0"/>
        <v>100</v>
      </c>
      <c r="E30" s="1">
        <v>217</v>
      </c>
      <c r="F30" s="1">
        <f t="shared" si="1"/>
        <v>100</v>
      </c>
      <c r="G30" s="1">
        <v>5061</v>
      </c>
      <c r="H30" s="4">
        <f t="shared" si="2"/>
        <v>23.322580645161292</v>
      </c>
      <c r="I30" s="1">
        <v>20</v>
      </c>
      <c r="J30" s="1">
        <v>20</v>
      </c>
      <c r="K30" s="4">
        <f t="shared" si="3"/>
        <v>100</v>
      </c>
      <c r="L30" s="1">
        <v>20</v>
      </c>
      <c r="M30" s="1">
        <f t="shared" si="4"/>
        <v>100</v>
      </c>
      <c r="N30" s="1">
        <v>583</v>
      </c>
      <c r="O30" s="4">
        <f t="shared" si="5"/>
        <v>29.15</v>
      </c>
    </row>
    <row r="31" spans="1:15" ht="12.75">
      <c r="A31" s="1" t="s">
        <v>21</v>
      </c>
      <c r="B31" s="1">
        <v>150</v>
      </c>
      <c r="C31" s="1">
        <v>150</v>
      </c>
      <c r="D31" s="4">
        <f t="shared" si="0"/>
        <v>100</v>
      </c>
      <c r="E31" s="1">
        <v>150</v>
      </c>
      <c r="F31" s="1">
        <f t="shared" si="1"/>
        <v>100</v>
      </c>
      <c r="G31" s="1">
        <v>2800</v>
      </c>
      <c r="H31" s="4">
        <f t="shared" si="2"/>
        <v>18.666666666666668</v>
      </c>
      <c r="I31" s="1">
        <v>24</v>
      </c>
      <c r="J31" s="1">
        <v>24</v>
      </c>
      <c r="K31" s="4">
        <f t="shared" si="3"/>
        <v>100</v>
      </c>
      <c r="L31" s="1">
        <v>24</v>
      </c>
      <c r="M31" s="1">
        <f t="shared" si="4"/>
        <v>100</v>
      </c>
      <c r="N31" s="1">
        <v>493</v>
      </c>
      <c r="O31" s="4">
        <f t="shared" si="5"/>
        <v>20.541666666666668</v>
      </c>
    </row>
    <row r="32" spans="1:15" ht="12.75">
      <c r="A32" s="1"/>
      <c r="B32" s="1"/>
      <c r="C32" s="1"/>
      <c r="D32" s="4" t="e">
        <f t="shared" si="0"/>
        <v>#DIV/0!</v>
      </c>
      <c r="E32" s="1"/>
      <c r="F32" s="1" t="e">
        <f t="shared" si="1"/>
        <v>#DIV/0!</v>
      </c>
      <c r="G32" s="1"/>
      <c r="H32" s="4" t="e">
        <f t="shared" si="2"/>
        <v>#DIV/0!</v>
      </c>
      <c r="I32" s="1"/>
      <c r="J32" s="1"/>
      <c r="K32" s="4" t="e">
        <f t="shared" si="3"/>
        <v>#DIV/0!</v>
      </c>
      <c r="L32" s="1"/>
      <c r="M32" s="1" t="e">
        <f t="shared" si="4"/>
        <v>#DIV/0!</v>
      </c>
      <c r="N32" s="1"/>
      <c r="O32" s="4" t="e">
        <f t="shared" si="5"/>
        <v>#DIV/0!</v>
      </c>
    </row>
    <row r="33" spans="1:15" ht="12.75">
      <c r="A33" s="1"/>
      <c r="B33" s="1">
        <v>1444</v>
      </c>
      <c r="C33" s="1">
        <v>1444</v>
      </c>
      <c r="D33" s="4">
        <f t="shared" si="0"/>
        <v>100</v>
      </c>
      <c r="E33" s="1">
        <v>1444</v>
      </c>
      <c r="F33" s="1">
        <f t="shared" si="1"/>
        <v>100</v>
      </c>
      <c r="G33" s="1">
        <v>36100</v>
      </c>
      <c r="H33" s="4">
        <f t="shared" si="2"/>
        <v>25</v>
      </c>
      <c r="I33" s="1">
        <v>24</v>
      </c>
      <c r="J33" s="1">
        <v>24</v>
      </c>
      <c r="K33" s="4">
        <f t="shared" si="3"/>
        <v>100</v>
      </c>
      <c r="L33" s="1">
        <v>24</v>
      </c>
      <c r="M33" s="1">
        <f t="shared" si="4"/>
        <v>100</v>
      </c>
      <c r="N33" s="1">
        <v>600</v>
      </c>
      <c r="O33" s="4">
        <f t="shared" si="5"/>
        <v>25</v>
      </c>
    </row>
    <row r="34" spans="1:15" ht="12.75">
      <c r="A34" s="1"/>
      <c r="B34" s="1"/>
      <c r="C34" s="1"/>
      <c r="D34" s="4" t="e">
        <f t="shared" si="0"/>
        <v>#DIV/0!</v>
      </c>
      <c r="E34" s="1"/>
      <c r="F34" s="1" t="e">
        <f t="shared" si="1"/>
        <v>#DIV/0!</v>
      </c>
      <c r="G34" s="1"/>
      <c r="H34" s="4" t="e">
        <f t="shared" si="2"/>
        <v>#DIV/0!</v>
      </c>
      <c r="I34" s="1"/>
      <c r="J34" s="1"/>
      <c r="K34" s="4" t="e">
        <f t="shared" si="3"/>
        <v>#DIV/0!</v>
      </c>
      <c r="L34" s="1"/>
      <c r="M34" s="1" t="e">
        <f t="shared" si="4"/>
        <v>#DIV/0!</v>
      </c>
      <c r="N34" s="1"/>
      <c r="O34" s="4" t="e">
        <f t="shared" si="5"/>
        <v>#DIV/0!</v>
      </c>
    </row>
    <row r="35" spans="1:15" ht="12.75">
      <c r="A35" s="1" t="s">
        <v>22</v>
      </c>
      <c r="B35" s="1">
        <f>SUM(B9:B34)</f>
        <v>5671</v>
      </c>
      <c r="C35" s="1">
        <f>SUM(C9:C34)</f>
        <v>5671</v>
      </c>
      <c r="D35" s="4">
        <f t="shared" si="0"/>
        <v>100</v>
      </c>
      <c r="E35" s="1">
        <f>SUM(E9:E34)</f>
        <v>5671</v>
      </c>
      <c r="F35" s="1">
        <f t="shared" si="1"/>
        <v>100</v>
      </c>
      <c r="G35" s="1">
        <f>SUM(G9:G34)</f>
        <v>151711</v>
      </c>
      <c r="H35" s="4">
        <f t="shared" si="2"/>
        <v>26.75207194498325</v>
      </c>
      <c r="I35" s="1">
        <f>SUM(I9:I34)</f>
        <v>536</v>
      </c>
      <c r="J35" s="1">
        <f>SUM(J9:J34)</f>
        <v>536</v>
      </c>
      <c r="K35" s="4">
        <f t="shared" si="3"/>
        <v>100</v>
      </c>
      <c r="L35" s="1">
        <f>SUM(L9:L34)</f>
        <v>536</v>
      </c>
      <c r="M35" s="1">
        <f t="shared" si="4"/>
        <v>100</v>
      </c>
      <c r="N35" s="1">
        <f>SUM(N9:N34)</f>
        <v>16012</v>
      </c>
      <c r="O35" s="4">
        <f t="shared" si="5"/>
        <v>29.87313432835821</v>
      </c>
    </row>
  </sheetData>
  <mergeCells count="11">
    <mergeCell ref="A6:A8"/>
    <mergeCell ref="B6:H6"/>
    <mergeCell ref="I6:O6"/>
    <mergeCell ref="B7:D7"/>
    <mergeCell ref="E7:F7"/>
    <mergeCell ref="G7:G8"/>
    <mergeCell ref="H7:H8"/>
    <mergeCell ref="I7:K7"/>
    <mergeCell ref="L7:M7"/>
    <mergeCell ref="N7:N8"/>
    <mergeCell ref="O7:O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O36"/>
  <sheetViews>
    <sheetView zoomScale="75" zoomScaleNormal="75" workbookViewId="0" topLeftCell="A4">
      <selection activeCell="B12" sqref="B12"/>
    </sheetView>
  </sheetViews>
  <sheetFormatPr defaultColWidth="9.00390625" defaultRowHeight="12.75"/>
  <cols>
    <col min="1" max="1" width="23.25390625" style="0" customWidth="1"/>
  </cols>
  <sheetData>
    <row r="6" spans="1:15" ht="12.75">
      <c r="A6" s="46"/>
      <c r="B6" s="61" t="s">
        <v>37</v>
      </c>
      <c r="C6" s="61"/>
      <c r="D6" s="61"/>
      <c r="E6" s="61"/>
      <c r="F6" s="61"/>
      <c r="G6" s="61"/>
      <c r="H6" s="61"/>
      <c r="I6" s="61" t="s">
        <v>38</v>
      </c>
      <c r="J6" s="61"/>
      <c r="K6" s="61"/>
      <c r="L6" s="61"/>
      <c r="M6" s="61"/>
      <c r="N6" s="61"/>
      <c r="O6" s="61"/>
    </row>
    <row r="7" spans="1:15" ht="12.75">
      <c r="A7" s="63"/>
      <c r="B7" s="61" t="s">
        <v>27</v>
      </c>
      <c r="C7" s="61"/>
      <c r="D7" s="61"/>
      <c r="E7" s="61" t="s">
        <v>28</v>
      </c>
      <c r="F7" s="61"/>
      <c r="G7" s="62" t="s">
        <v>29</v>
      </c>
      <c r="H7" s="62" t="s">
        <v>30</v>
      </c>
      <c r="I7" s="61" t="s">
        <v>27</v>
      </c>
      <c r="J7" s="61"/>
      <c r="K7" s="61"/>
      <c r="L7" s="61" t="s">
        <v>28</v>
      </c>
      <c r="M7" s="61"/>
      <c r="N7" s="62" t="s">
        <v>29</v>
      </c>
      <c r="O7" s="62" t="s">
        <v>30</v>
      </c>
    </row>
    <row r="8" spans="1:15" ht="12.75">
      <c r="A8" s="49"/>
      <c r="B8" s="1" t="s">
        <v>24</v>
      </c>
      <c r="C8" s="1" t="s">
        <v>26</v>
      </c>
      <c r="D8" s="1" t="s">
        <v>25</v>
      </c>
      <c r="E8" s="1" t="s">
        <v>31</v>
      </c>
      <c r="F8" s="1" t="s">
        <v>25</v>
      </c>
      <c r="G8" s="62"/>
      <c r="H8" s="62"/>
      <c r="I8" s="1" t="s">
        <v>24</v>
      </c>
      <c r="J8" s="1" t="s">
        <v>26</v>
      </c>
      <c r="K8" s="1" t="s">
        <v>25</v>
      </c>
      <c r="L8" s="1" t="s">
        <v>31</v>
      </c>
      <c r="M8" s="1" t="s">
        <v>25</v>
      </c>
      <c r="N8" s="62"/>
      <c r="O8" s="62"/>
    </row>
    <row r="9" spans="1:15" ht="12.75">
      <c r="A9" s="1" t="s">
        <v>1</v>
      </c>
      <c r="B9" s="1"/>
      <c r="C9" s="1"/>
      <c r="D9" s="4" t="e">
        <f>C9/B9*100</f>
        <v>#DIV/0!</v>
      </c>
      <c r="E9" s="1"/>
      <c r="F9" s="1" t="e">
        <f>E9/C9*100</f>
        <v>#DIV/0!</v>
      </c>
      <c r="G9" s="1"/>
      <c r="H9" s="1" t="e">
        <f>G9/E9</f>
        <v>#DIV/0!</v>
      </c>
      <c r="I9" s="1">
        <v>30</v>
      </c>
      <c r="J9" s="1">
        <v>30</v>
      </c>
      <c r="K9" s="4">
        <f>J9/I9*100</f>
        <v>100</v>
      </c>
      <c r="L9" s="4">
        <v>30</v>
      </c>
      <c r="M9" s="1">
        <f>L9/J9*100</f>
        <v>100</v>
      </c>
      <c r="N9" s="1">
        <v>863</v>
      </c>
      <c r="O9" s="1">
        <f>N9/L9</f>
        <v>28.766666666666666</v>
      </c>
    </row>
    <row r="10" spans="1:15" ht="12.75">
      <c r="A10" s="1" t="s">
        <v>2</v>
      </c>
      <c r="B10" s="1"/>
      <c r="C10" s="1"/>
      <c r="D10" s="4" t="e">
        <f aca="true" t="shared" si="0" ref="D10:D35">C10/B10*100</f>
        <v>#DIV/0!</v>
      </c>
      <c r="E10" s="1"/>
      <c r="F10" s="1" t="e">
        <f aca="true" t="shared" si="1" ref="F10:F35">E10/C10*100</f>
        <v>#DIV/0!</v>
      </c>
      <c r="G10" s="1"/>
      <c r="H10" s="1" t="e">
        <f aca="true" t="shared" si="2" ref="H10:H35">G10/E10</f>
        <v>#DIV/0!</v>
      </c>
      <c r="I10" s="1"/>
      <c r="J10" s="1"/>
      <c r="K10" s="4" t="e">
        <f aca="true" t="shared" si="3" ref="K10:K35">J10/I10*100</f>
        <v>#DIV/0!</v>
      </c>
      <c r="L10" s="4"/>
      <c r="M10" s="1" t="e">
        <f aca="true" t="shared" si="4" ref="M10:M35">L10/J10*100</f>
        <v>#DIV/0!</v>
      </c>
      <c r="N10" s="1"/>
      <c r="O10" s="1" t="e">
        <f aca="true" t="shared" si="5" ref="O10:O35">N10/L10</f>
        <v>#DIV/0!</v>
      </c>
    </row>
    <row r="11" spans="1:15" ht="12.75">
      <c r="A11" s="1" t="s">
        <v>3</v>
      </c>
      <c r="B11" s="1"/>
      <c r="C11" s="1"/>
      <c r="D11" s="4" t="e">
        <f t="shared" si="0"/>
        <v>#DIV/0!</v>
      </c>
      <c r="E11" s="1"/>
      <c r="F11" s="1" t="e">
        <f t="shared" si="1"/>
        <v>#DIV/0!</v>
      </c>
      <c r="G11" s="1"/>
      <c r="H11" s="1" t="e">
        <f t="shared" si="2"/>
        <v>#DIV/0!</v>
      </c>
      <c r="I11" s="1"/>
      <c r="J11" s="1"/>
      <c r="K11" s="4" t="e">
        <f t="shared" si="3"/>
        <v>#DIV/0!</v>
      </c>
      <c r="L11" s="4"/>
      <c r="M11" s="1" t="e">
        <f t="shared" si="4"/>
        <v>#DIV/0!</v>
      </c>
      <c r="N11" s="1"/>
      <c r="O11" s="1" t="e">
        <f t="shared" si="5"/>
        <v>#DIV/0!</v>
      </c>
    </row>
    <row r="12" spans="1:15" ht="12.75">
      <c r="A12" s="1" t="s">
        <v>4</v>
      </c>
      <c r="B12" s="1"/>
      <c r="C12" s="1"/>
      <c r="D12" s="4" t="e">
        <f t="shared" si="0"/>
        <v>#DIV/0!</v>
      </c>
      <c r="E12" s="1"/>
      <c r="F12" s="1" t="e">
        <f t="shared" si="1"/>
        <v>#DIV/0!</v>
      </c>
      <c r="G12" s="1"/>
      <c r="H12" s="1" t="e">
        <f t="shared" si="2"/>
        <v>#DIV/0!</v>
      </c>
      <c r="I12" s="1"/>
      <c r="J12" s="1"/>
      <c r="K12" s="4" t="e">
        <f t="shared" si="3"/>
        <v>#DIV/0!</v>
      </c>
      <c r="L12" s="4"/>
      <c r="M12" s="1" t="e">
        <f t="shared" si="4"/>
        <v>#DIV/0!</v>
      </c>
      <c r="N12" s="1"/>
      <c r="O12" s="1" t="e">
        <f t="shared" si="5"/>
        <v>#DIV/0!</v>
      </c>
    </row>
    <row r="13" spans="1:15" ht="12.75">
      <c r="A13" s="1" t="s">
        <v>5</v>
      </c>
      <c r="B13" s="1"/>
      <c r="C13" s="1"/>
      <c r="D13" s="4" t="e">
        <f t="shared" si="0"/>
        <v>#DIV/0!</v>
      </c>
      <c r="E13" s="1"/>
      <c r="F13" s="1" t="e">
        <f t="shared" si="1"/>
        <v>#DIV/0!</v>
      </c>
      <c r="G13" s="1"/>
      <c r="H13" s="1" t="e">
        <f t="shared" si="2"/>
        <v>#DIV/0!</v>
      </c>
      <c r="I13" s="1">
        <v>40</v>
      </c>
      <c r="J13" s="1">
        <v>40</v>
      </c>
      <c r="K13" s="4">
        <f t="shared" si="3"/>
        <v>100</v>
      </c>
      <c r="L13" s="4">
        <v>40</v>
      </c>
      <c r="M13" s="1">
        <f t="shared" si="4"/>
        <v>100</v>
      </c>
      <c r="N13" s="1">
        <v>764</v>
      </c>
      <c r="O13" s="1">
        <f t="shared" si="5"/>
        <v>19.1</v>
      </c>
    </row>
    <row r="14" spans="1:15" ht="12.75">
      <c r="A14" s="1" t="s">
        <v>6</v>
      </c>
      <c r="B14" s="1"/>
      <c r="C14" s="1"/>
      <c r="D14" s="4" t="e">
        <f t="shared" si="0"/>
        <v>#DIV/0!</v>
      </c>
      <c r="E14" s="1"/>
      <c r="F14" s="1" t="e">
        <f t="shared" si="1"/>
        <v>#DIV/0!</v>
      </c>
      <c r="G14" s="1"/>
      <c r="H14" s="1" t="e">
        <f t="shared" si="2"/>
        <v>#DIV/0!</v>
      </c>
      <c r="I14" s="1"/>
      <c r="J14" s="1"/>
      <c r="K14" s="4" t="e">
        <f t="shared" si="3"/>
        <v>#DIV/0!</v>
      </c>
      <c r="L14" s="4"/>
      <c r="M14" s="1" t="e">
        <f t="shared" si="4"/>
        <v>#DIV/0!</v>
      </c>
      <c r="N14" s="1"/>
      <c r="O14" s="1" t="e">
        <f t="shared" si="5"/>
        <v>#DIV/0!</v>
      </c>
    </row>
    <row r="15" spans="1:15" ht="12.75">
      <c r="A15" s="1" t="s">
        <v>47</v>
      </c>
      <c r="B15" s="1"/>
      <c r="C15" s="1"/>
      <c r="D15" s="4" t="e">
        <f t="shared" si="0"/>
        <v>#DIV/0!</v>
      </c>
      <c r="E15" s="1"/>
      <c r="F15" s="1" t="e">
        <f t="shared" si="1"/>
        <v>#DIV/0!</v>
      </c>
      <c r="G15" s="1"/>
      <c r="H15" s="1" t="e">
        <f t="shared" si="2"/>
        <v>#DIV/0!</v>
      </c>
      <c r="I15" s="1"/>
      <c r="J15" s="1"/>
      <c r="K15" s="4" t="e">
        <f t="shared" si="3"/>
        <v>#DIV/0!</v>
      </c>
      <c r="L15" s="4"/>
      <c r="M15" s="1" t="e">
        <f t="shared" si="4"/>
        <v>#DIV/0!</v>
      </c>
      <c r="N15" s="1"/>
      <c r="O15" s="1" t="e">
        <f t="shared" si="5"/>
        <v>#DIV/0!</v>
      </c>
    </row>
    <row r="16" spans="1:15" ht="12.75">
      <c r="A16" s="1" t="s">
        <v>7</v>
      </c>
      <c r="B16" s="1"/>
      <c r="C16" s="1"/>
      <c r="D16" s="4" t="e">
        <f t="shared" si="0"/>
        <v>#DIV/0!</v>
      </c>
      <c r="E16" s="1"/>
      <c r="F16" s="1" t="e">
        <f t="shared" si="1"/>
        <v>#DIV/0!</v>
      </c>
      <c r="G16" s="1"/>
      <c r="H16" s="1" t="e">
        <f t="shared" si="2"/>
        <v>#DIV/0!</v>
      </c>
      <c r="I16" s="1"/>
      <c r="J16" s="1"/>
      <c r="K16" s="4" t="e">
        <f t="shared" si="3"/>
        <v>#DIV/0!</v>
      </c>
      <c r="L16" s="4"/>
      <c r="M16" s="1" t="e">
        <f t="shared" si="4"/>
        <v>#DIV/0!</v>
      </c>
      <c r="N16" s="1"/>
      <c r="O16" s="1" t="e">
        <f t="shared" si="5"/>
        <v>#DIV/0!</v>
      </c>
    </row>
    <row r="17" spans="1:15" ht="12.75">
      <c r="A17" s="1" t="s">
        <v>8</v>
      </c>
      <c r="B17" s="1"/>
      <c r="C17" s="1"/>
      <c r="D17" s="4" t="e">
        <f t="shared" si="0"/>
        <v>#DIV/0!</v>
      </c>
      <c r="E17" s="1"/>
      <c r="F17" s="1" t="e">
        <f t="shared" si="1"/>
        <v>#DIV/0!</v>
      </c>
      <c r="G17" s="1"/>
      <c r="H17" s="1" t="e">
        <f t="shared" si="2"/>
        <v>#DIV/0!</v>
      </c>
      <c r="I17" s="1">
        <v>15</v>
      </c>
      <c r="J17" s="1">
        <v>15</v>
      </c>
      <c r="K17" s="4">
        <f t="shared" si="3"/>
        <v>100</v>
      </c>
      <c r="L17" s="4">
        <v>15</v>
      </c>
      <c r="M17" s="1">
        <f t="shared" si="4"/>
        <v>100</v>
      </c>
      <c r="N17" s="1">
        <v>135.5</v>
      </c>
      <c r="O17" s="4">
        <f t="shared" si="5"/>
        <v>9.033333333333333</v>
      </c>
    </row>
    <row r="18" spans="1:15" ht="12.75">
      <c r="A18" s="1" t="s">
        <v>9</v>
      </c>
      <c r="B18" s="1"/>
      <c r="C18" s="1"/>
      <c r="D18" s="4" t="e">
        <f t="shared" si="0"/>
        <v>#DIV/0!</v>
      </c>
      <c r="E18" s="1"/>
      <c r="F18" s="1" t="e">
        <f t="shared" si="1"/>
        <v>#DIV/0!</v>
      </c>
      <c r="G18" s="1"/>
      <c r="H18" s="1" t="e">
        <f t="shared" si="2"/>
        <v>#DIV/0!</v>
      </c>
      <c r="I18" s="1">
        <v>10</v>
      </c>
      <c r="J18" s="1">
        <v>10</v>
      </c>
      <c r="K18" s="4">
        <f t="shared" si="3"/>
        <v>100</v>
      </c>
      <c r="L18" s="4">
        <v>10</v>
      </c>
      <c r="M18" s="1">
        <f t="shared" si="4"/>
        <v>100</v>
      </c>
      <c r="N18" s="1"/>
      <c r="O18" s="1">
        <f t="shared" si="5"/>
        <v>0</v>
      </c>
    </row>
    <row r="19" spans="1:15" ht="12.75">
      <c r="A19" s="1" t="s">
        <v>10</v>
      </c>
      <c r="B19" s="1"/>
      <c r="C19" s="1"/>
      <c r="D19" s="4" t="e">
        <f t="shared" si="0"/>
        <v>#DIV/0!</v>
      </c>
      <c r="E19" s="1"/>
      <c r="F19" s="1" t="e">
        <f t="shared" si="1"/>
        <v>#DIV/0!</v>
      </c>
      <c r="G19" s="1"/>
      <c r="H19" s="1" t="e">
        <f t="shared" si="2"/>
        <v>#DIV/0!</v>
      </c>
      <c r="I19" s="1"/>
      <c r="J19" s="1"/>
      <c r="K19" s="4" t="e">
        <f t="shared" si="3"/>
        <v>#DIV/0!</v>
      </c>
      <c r="L19" s="4"/>
      <c r="M19" s="1" t="e">
        <f t="shared" si="4"/>
        <v>#DIV/0!</v>
      </c>
      <c r="N19" s="1"/>
      <c r="O19" s="1" t="e">
        <f t="shared" si="5"/>
        <v>#DIV/0!</v>
      </c>
    </row>
    <row r="20" spans="1:15" ht="12.75">
      <c r="A20" s="1" t="s">
        <v>11</v>
      </c>
      <c r="B20" s="1">
        <v>8</v>
      </c>
      <c r="C20" s="1">
        <v>8</v>
      </c>
      <c r="D20" s="4">
        <f t="shared" si="0"/>
        <v>100</v>
      </c>
      <c r="E20" s="1">
        <v>8</v>
      </c>
      <c r="F20" s="1">
        <f t="shared" si="1"/>
        <v>100</v>
      </c>
      <c r="G20" s="1">
        <v>12</v>
      </c>
      <c r="H20" s="1">
        <f t="shared" si="2"/>
        <v>1.5</v>
      </c>
      <c r="I20" s="1">
        <v>38</v>
      </c>
      <c r="J20" s="1">
        <v>38</v>
      </c>
      <c r="K20" s="4">
        <f t="shared" si="3"/>
        <v>100</v>
      </c>
      <c r="L20" s="4">
        <v>38</v>
      </c>
      <c r="M20" s="1">
        <f t="shared" si="4"/>
        <v>100</v>
      </c>
      <c r="N20" s="1">
        <v>512</v>
      </c>
      <c r="O20" s="1">
        <f t="shared" si="5"/>
        <v>13.473684210526315</v>
      </c>
    </row>
    <row r="21" spans="1:15" ht="12.75">
      <c r="A21" s="1" t="s">
        <v>12</v>
      </c>
      <c r="B21" s="1"/>
      <c r="C21" s="1"/>
      <c r="D21" s="4" t="e">
        <f t="shared" si="0"/>
        <v>#DIV/0!</v>
      </c>
      <c r="E21" s="1"/>
      <c r="F21" s="1" t="e">
        <f t="shared" si="1"/>
        <v>#DIV/0!</v>
      </c>
      <c r="G21" s="1"/>
      <c r="H21" s="1" t="e">
        <f t="shared" si="2"/>
        <v>#DIV/0!</v>
      </c>
      <c r="I21" s="1"/>
      <c r="J21" s="1"/>
      <c r="K21" s="4" t="e">
        <f t="shared" si="3"/>
        <v>#DIV/0!</v>
      </c>
      <c r="L21" s="4"/>
      <c r="M21" s="1" t="e">
        <f t="shared" si="4"/>
        <v>#DIV/0!</v>
      </c>
      <c r="N21" s="1"/>
      <c r="O21" s="1" t="e">
        <f t="shared" si="5"/>
        <v>#DIV/0!</v>
      </c>
    </row>
    <row r="22" spans="1:15" ht="12.75">
      <c r="A22" s="1" t="s">
        <v>13</v>
      </c>
      <c r="B22" s="1"/>
      <c r="C22" s="1"/>
      <c r="D22" s="4" t="e">
        <f t="shared" si="0"/>
        <v>#DIV/0!</v>
      </c>
      <c r="E22" s="1"/>
      <c r="F22" s="1" t="e">
        <f t="shared" si="1"/>
        <v>#DIV/0!</v>
      </c>
      <c r="G22" s="1"/>
      <c r="H22" s="1" t="e">
        <f t="shared" si="2"/>
        <v>#DIV/0!</v>
      </c>
      <c r="I22" s="1"/>
      <c r="J22" s="1"/>
      <c r="K22" s="4" t="e">
        <f t="shared" si="3"/>
        <v>#DIV/0!</v>
      </c>
      <c r="L22" s="4"/>
      <c r="M22" s="1" t="e">
        <f t="shared" si="4"/>
        <v>#DIV/0!</v>
      </c>
      <c r="N22" s="1"/>
      <c r="O22" s="1" t="e">
        <f t="shared" si="5"/>
        <v>#DIV/0!</v>
      </c>
    </row>
    <row r="23" spans="1:15" ht="12.75">
      <c r="A23" s="1" t="s">
        <v>23</v>
      </c>
      <c r="B23" s="1"/>
      <c r="C23" s="1"/>
      <c r="D23" s="4" t="e">
        <f t="shared" si="0"/>
        <v>#DIV/0!</v>
      </c>
      <c r="E23" s="1"/>
      <c r="F23" s="1" t="e">
        <f t="shared" si="1"/>
        <v>#DIV/0!</v>
      </c>
      <c r="G23" s="1"/>
      <c r="H23" s="1" t="e">
        <f t="shared" si="2"/>
        <v>#DIV/0!</v>
      </c>
      <c r="I23" s="1"/>
      <c r="J23" s="1"/>
      <c r="K23" s="4" t="e">
        <f t="shared" si="3"/>
        <v>#DIV/0!</v>
      </c>
      <c r="L23" s="4"/>
      <c r="M23" s="1" t="e">
        <f t="shared" si="4"/>
        <v>#DIV/0!</v>
      </c>
      <c r="N23" s="1"/>
      <c r="O23" s="1" t="e">
        <f t="shared" si="5"/>
        <v>#DIV/0!</v>
      </c>
    </row>
    <row r="24" spans="1:15" ht="12.75">
      <c r="A24" s="1" t="s">
        <v>14</v>
      </c>
      <c r="B24" s="1"/>
      <c r="C24" s="1"/>
      <c r="D24" s="4" t="e">
        <f t="shared" si="0"/>
        <v>#DIV/0!</v>
      </c>
      <c r="E24" s="1"/>
      <c r="F24" s="1" t="e">
        <f t="shared" si="1"/>
        <v>#DIV/0!</v>
      </c>
      <c r="G24" s="1"/>
      <c r="H24" s="1" t="e">
        <f t="shared" si="2"/>
        <v>#DIV/0!</v>
      </c>
      <c r="I24" s="1"/>
      <c r="J24" s="1"/>
      <c r="K24" s="4" t="e">
        <f t="shared" si="3"/>
        <v>#DIV/0!</v>
      </c>
      <c r="L24" s="4"/>
      <c r="M24" s="1" t="e">
        <f t="shared" si="4"/>
        <v>#DIV/0!</v>
      </c>
      <c r="N24" s="1"/>
      <c r="O24" s="1" t="e">
        <f t="shared" si="5"/>
        <v>#DIV/0!</v>
      </c>
    </row>
    <row r="25" spans="1:15" ht="12.75">
      <c r="A25" s="1" t="s">
        <v>15</v>
      </c>
      <c r="B25" s="1"/>
      <c r="C25" s="1"/>
      <c r="D25" s="4" t="e">
        <f t="shared" si="0"/>
        <v>#DIV/0!</v>
      </c>
      <c r="E25" s="1"/>
      <c r="F25" s="1" t="e">
        <f t="shared" si="1"/>
        <v>#DIV/0!</v>
      </c>
      <c r="G25" s="1"/>
      <c r="H25" s="1" t="e">
        <f t="shared" si="2"/>
        <v>#DIV/0!</v>
      </c>
      <c r="I25" s="1">
        <v>0</v>
      </c>
      <c r="J25" s="1">
        <v>0</v>
      </c>
      <c r="K25" s="4" t="e">
        <f t="shared" si="3"/>
        <v>#DIV/0!</v>
      </c>
      <c r="L25" s="4"/>
      <c r="M25" s="1" t="e">
        <f t="shared" si="4"/>
        <v>#DIV/0!</v>
      </c>
      <c r="N25" s="1"/>
      <c r="O25" s="1" t="e">
        <f t="shared" si="5"/>
        <v>#DIV/0!</v>
      </c>
    </row>
    <row r="26" spans="1:15" ht="12.75">
      <c r="A26" s="1" t="s">
        <v>16</v>
      </c>
      <c r="B26" s="1"/>
      <c r="C26" s="1"/>
      <c r="D26" s="4" t="e">
        <f t="shared" si="0"/>
        <v>#DIV/0!</v>
      </c>
      <c r="E26" s="1"/>
      <c r="F26" s="1" t="e">
        <f t="shared" si="1"/>
        <v>#DIV/0!</v>
      </c>
      <c r="G26" s="1"/>
      <c r="H26" s="1" t="e">
        <f t="shared" si="2"/>
        <v>#DIV/0!</v>
      </c>
      <c r="I26" s="1">
        <v>25</v>
      </c>
      <c r="J26" s="1">
        <v>25</v>
      </c>
      <c r="K26" s="4">
        <f t="shared" si="3"/>
        <v>100</v>
      </c>
      <c r="L26" s="4">
        <v>25</v>
      </c>
      <c r="M26" s="1">
        <f t="shared" si="4"/>
        <v>100</v>
      </c>
      <c r="N26" s="1">
        <v>440</v>
      </c>
      <c r="O26" s="1">
        <f t="shared" si="5"/>
        <v>17.6</v>
      </c>
    </row>
    <row r="27" spans="1:15" ht="12.75">
      <c r="A27" s="1" t="s">
        <v>17</v>
      </c>
      <c r="B27" s="1"/>
      <c r="C27" s="1"/>
      <c r="D27" s="4" t="e">
        <f t="shared" si="0"/>
        <v>#DIV/0!</v>
      </c>
      <c r="E27" s="1"/>
      <c r="F27" s="1" t="e">
        <f t="shared" si="1"/>
        <v>#DIV/0!</v>
      </c>
      <c r="G27" s="1"/>
      <c r="H27" s="1" t="e">
        <f t="shared" si="2"/>
        <v>#DIV/0!</v>
      </c>
      <c r="I27" s="1"/>
      <c r="J27" s="1"/>
      <c r="K27" s="4" t="e">
        <f t="shared" si="3"/>
        <v>#DIV/0!</v>
      </c>
      <c r="L27" s="4"/>
      <c r="M27" s="1" t="e">
        <f t="shared" si="4"/>
        <v>#DIV/0!</v>
      </c>
      <c r="N27" s="1"/>
      <c r="O27" s="1" t="e">
        <f t="shared" si="5"/>
        <v>#DIV/0!</v>
      </c>
    </row>
    <row r="28" spans="1:15" ht="12.75">
      <c r="A28" s="1" t="s">
        <v>18</v>
      </c>
      <c r="B28" s="1"/>
      <c r="C28" s="1"/>
      <c r="D28" s="4" t="e">
        <f t="shared" si="0"/>
        <v>#DIV/0!</v>
      </c>
      <c r="E28" s="1"/>
      <c r="F28" s="1" t="e">
        <f t="shared" si="1"/>
        <v>#DIV/0!</v>
      </c>
      <c r="G28" s="1"/>
      <c r="H28" s="1" t="e">
        <f t="shared" si="2"/>
        <v>#DIV/0!</v>
      </c>
      <c r="I28" s="1">
        <v>25</v>
      </c>
      <c r="J28" s="1">
        <v>25</v>
      </c>
      <c r="K28" s="4">
        <f t="shared" si="3"/>
        <v>100</v>
      </c>
      <c r="L28" s="4">
        <v>25</v>
      </c>
      <c r="M28" s="1">
        <f t="shared" si="4"/>
        <v>100</v>
      </c>
      <c r="N28" s="1">
        <v>549</v>
      </c>
      <c r="O28" s="1">
        <f t="shared" si="5"/>
        <v>21.96</v>
      </c>
    </row>
    <row r="29" spans="1:15" ht="12.75">
      <c r="A29" s="1" t="s">
        <v>19</v>
      </c>
      <c r="B29" s="1"/>
      <c r="C29" s="1"/>
      <c r="D29" s="4" t="e">
        <f t="shared" si="0"/>
        <v>#DIV/0!</v>
      </c>
      <c r="E29" s="1"/>
      <c r="F29" s="1" t="e">
        <f t="shared" si="1"/>
        <v>#DIV/0!</v>
      </c>
      <c r="G29" s="1"/>
      <c r="H29" s="1" t="e">
        <f t="shared" si="2"/>
        <v>#DIV/0!</v>
      </c>
      <c r="I29" s="1"/>
      <c r="J29" s="1"/>
      <c r="K29" s="4" t="e">
        <f t="shared" si="3"/>
        <v>#DIV/0!</v>
      </c>
      <c r="L29" s="4"/>
      <c r="M29" s="1" t="e">
        <f t="shared" si="4"/>
        <v>#DIV/0!</v>
      </c>
      <c r="N29" s="1"/>
      <c r="O29" s="1" t="e">
        <f t="shared" si="5"/>
        <v>#DIV/0!</v>
      </c>
    </row>
    <row r="30" spans="1:15" ht="12.75">
      <c r="A30" s="1" t="s">
        <v>20</v>
      </c>
      <c r="B30" s="1"/>
      <c r="C30" s="1"/>
      <c r="D30" s="4" t="e">
        <f t="shared" si="0"/>
        <v>#DIV/0!</v>
      </c>
      <c r="E30" s="1"/>
      <c r="F30" s="1" t="e">
        <f t="shared" si="1"/>
        <v>#DIV/0!</v>
      </c>
      <c r="G30" s="1"/>
      <c r="H30" s="1" t="e">
        <f t="shared" si="2"/>
        <v>#DIV/0!</v>
      </c>
      <c r="I30" s="1">
        <v>10</v>
      </c>
      <c r="J30" s="1">
        <v>10</v>
      </c>
      <c r="K30" s="4">
        <f t="shared" si="3"/>
        <v>100</v>
      </c>
      <c r="L30" s="4">
        <v>10</v>
      </c>
      <c r="M30" s="1">
        <f t="shared" si="4"/>
        <v>100</v>
      </c>
      <c r="N30" s="1">
        <v>267</v>
      </c>
      <c r="O30" s="1">
        <f t="shared" si="5"/>
        <v>26.7</v>
      </c>
    </row>
    <row r="31" spans="1:15" ht="12.75">
      <c r="A31" s="1" t="s">
        <v>21</v>
      </c>
      <c r="B31" s="1"/>
      <c r="C31" s="1"/>
      <c r="D31" s="4" t="e">
        <f t="shared" si="0"/>
        <v>#DIV/0!</v>
      </c>
      <c r="E31" s="1"/>
      <c r="F31" s="1" t="e">
        <f t="shared" si="1"/>
        <v>#DIV/0!</v>
      </c>
      <c r="G31" s="1"/>
      <c r="H31" s="1" t="e">
        <f t="shared" si="2"/>
        <v>#DIV/0!</v>
      </c>
      <c r="I31" s="1">
        <v>15</v>
      </c>
      <c r="J31" s="1">
        <v>15</v>
      </c>
      <c r="K31" s="4">
        <f t="shared" si="3"/>
        <v>100</v>
      </c>
      <c r="L31" s="4">
        <v>15</v>
      </c>
      <c r="M31" s="1">
        <f t="shared" si="4"/>
        <v>100</v>
      </c>
      <c r="N31" s="1">
        <v>97</v>
      </c>
      <c r="O31" s="1">
        <f t="shared" si="5"/>
        <v>6.466666666666667</v>
      </c>
    </row>
    <row r="32" spans="1:15" ht="12.75">
      <c r="A32" s="1"/>
      <c r="B32" s="1"/>
      <c r="C32" s="1"/>
      <c r="D32" s="4" t="e">
        <f t="shared" si="0"/>
        <v>#DIV/0!</v>
      </c>
      <c r="E32" s="1"/>
      <c r="F32" s="1" t="e">
        <f t="shared" si="1"/>
        <v>#DIV/0!</v>
      </c>
      <c r="G32" s="1"/>
      <c r="H32" s="1" t="e">
        <f t="shared" si="2"/>
        <v>#DIV/0!</v>
      </c>
      <c r="I32" s="1"/>
      <c r="J32" s="1"/>
      <c r="K32" s="4" t="e">
        <f t="shared" si="3"/>
        <v>#DIV/0!</v>
      </c>
      <c r="L32" s="4"/>
      <c r="M32" s="1" t="e">
        <f t="shared" si="4"/>
        <v>#DIV/0!</v>
      </c>
      <c r="N32" s="1"/>
      <c r="O32" s="1" t="e">
        <f t="shared" si="5"/>
        <v>#DIV/0!</v>
      </c>
    </row>
    <row r="33" spans="1:15" ht="12.75">
      <c r="A33" s="1"/>
      <c r="B33" s="1"/>
      <c r="C33" s="1"/>
      <c r="D33" s="4" t="e">
        <f t="shared" si="0"/>
        <v>#DIV/0!</v>
      </c>
      <c r="E33" s="1"/>
      <c r="F33" s="1" t="e">
        <f t="shared" si="1"/>
        <v>#DIV/0!</v>
      </c>
      <c r="G33" s="1"/>
      <c r="H33" s="1" t="e">
        <f t="shared" si="2"/>
        <v>#DIV/0!</v>
      </c>
      <c r="I33" s="1"/>
      <c r="J33" s="1"/>
      <c r="K33" s="4" t="e">
        <f t="shared" si="3"/>
        <v>#DIV/0!</v>
      </c>
      <c r="L33" s="4"/>
      <c r="M33" s="1" t="e">
        <f t="shared" si="4"/>
        <v>#DIV/0!</v>
      </c>
      <c r="N33" s="1"/>
      <c r="O33" s="1" t="e">
        <f t="shared" si="5"/>
        <v>#DIV/0!</v>
      </c>
    </row>
    <row r="34" spans="1:15" ht="12.75">
      <c r="A34" s="1"/>
      <c r="B34" s="1"/>
      <c r="C34" s="1"/>
      <c r="D34" s="4" t="e">
        <f t="shared" si="0"/>
        <v>#DIV/0!</v>
      </c>
      <c r="E34" s="1"/>
      <c r="F34" s="1" t="e">
        <f t="shared" si="1"/>
        <v>#DIV/0!</v>
      </c>
      <c r="G34" s="1"/>
      <c r="H34" s="1" t="e">
        <f t="shared" si="2"/>
        <v>#DIV/0!</v>
      </c>
      <c r="I34" s="1"/>
      <c r="J34" s="1"/>
      <c r="K34" s="4" t="e">
        <f t="shared" si="3"/>
        <v>#DIV/0!</v>
      </c>
      <c r="L34" s="4"/>
      <c r="M34" s="1" t="e">
        <f t="shared" si="4"/>
        <v>#DIV/0!</v>
      </c>
      <c r="N34" s="1"/>
      <c r="O34" s="1" t="e">
        <f t="shared" si="5"/>
        <v>#DIV/0!</v>
      </c>
    </row>
    <row r="35" spans="1:15" ht="12.75">
      <c r="A35" s="1" t="s">
        <v>22</v>
      </c>
      <c r="B35" s="1">
        <f>SUM(B9:B34)</f>
        <v>8</v>
      </c>
      <c r="C35" s="1">
        <f>SUM(C9:C34)</f>
        <v>8</v>
      </c>
      <c r="D35" s="4">
        <f t="shared" si="0"/>
        <v>100</v>
      </c>
      <c r="E35" s="1">
        <f>SUM(E9:E34)</f>
        <v>8</v>
      </c>
      <c r="F35" s="1">
        <f t="shared" si="1"/>
        <v>100</v>
      </c>
      <c r="G35" s="1">
        <f>SUM(G9:G34)</f>
        <v>12</v>
      </c>
      <c r="H35" s="1">
        <f t="shared" si="2"/>
        <v>1.5</v>
      </c>
      <c r="I35" s="1">
        <f>SUM(I9:I34)</f>
        <v>208</v>
      </c>
      <c r="J35" s="1">
        <f>SUM(J9:J34)</f>
        <v>208</v>
      </c>
      <c r="K35" s="4">
        <f t="shared" si="3"/>
        <v>100</v>
      </c>
      <c r="L35" s="4">
        <f>SUM(L9:L34)</f>
        <v>208</v>
      </c>
      <c r="M35" s="1">
        <f t="shared" si="4"/>
        <v>100</v>
      </c>
      <c r="N35" s="1">
        <f>SUM(N9:N34)</f>
        <v>3627.5</v>
      </c>
      <c r="O35" s="1">
        <f t="shared" si="5"/>
        <v>17.439903846153847</v>
      </c>
    </row>
    <row r="36" spans="9:15" ht="12.75">
      <c r="I36" s="5"/>
      <c r="J36" s="5"/>
      <c r="K36" s="5"/>
      <c r="L36" s="5"/>
      <c r="M36" s="5"/>
      <c r="N36" s="5"/>
      <c r="O36" s="5"/>
    </row>
  </sheetData>
  <mergeCells count="11">
    <mergeCell ref="A6:A8"/>
    <mergeCell ref="B6:H6"/>
    <mergeCell ref="B7:D7"/>
    <mergeCell ref="E7:F7"/>
    <mergeCell ref="G7:G8"/>
    <mergeCell ref="H7:H8"/>
    <mergeCell ref="I6:O6"/>
    <mergeCell ref="I7:K7"/>
    <mergeCell ref="L7:M7"/>
    <mergeCell ref="N7:N8"/>
    <mergeCell ref="O7:O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N35"/>
  <sheetViews>
    <sheetView zoomScale="75" zoomScaleNormal="75" workbookViewId="0" topLeftCell="A4">
      <selection activeCell="B12" sqref="B12"/>
    </sheetView>
  </sheetViews>
  <sheetFormatPr defaultColWidth="9.00390625" defaultRowHeight="12.75"/>
  <cols>
    <col min="1" max="1" width="22.75390625" style="0" customWidth="1"/>
  </cols>
  <sheetData>
    <row r="6" spans="1:14" ht="12.75" customHeight="1">
      <c r="A6" s="46"/>
      <c r="B6" s="61" t="s">
        <v>39</v>
      </c>
      <c r="C6" s="61"/>
      <c r="D6" s="61"/>
      <c r="E6" s="61"/>
      <c r="F6" s="61"/>
      <c r="G6" s="61"/>
      <c r="H6" s="43"/>
      <c r="I6" s="43" t="s">
        <v>42</v>
      </c>
      <c r="J6" s="44"/>
      <c r="K6" s="45"/>
      <c r="L6" s="8"/>
      <c r="M6" s="8"/>
      <c r="N6" s="8"/>
    </row>
    <row r="7" spans="1:14" ht="12.75" customHeight="1">
      <c r="A7" s="63"/>
      <c r="B7" s="61" t="s">
        <v>27</v>
      </c>
      <c r="C7" s="61"/>
      <c r="D7" s="61"/>
      <c r="E7" s="61" t="s">
        <v>28</v>
      </c>
      <c r="F7" s="61"/>
      <c r="G7" s="62" t="s">
        <v>29</v>
      </c>
      <c r="H7" s="64" t="s">
        <v>30</v>
      </c>
      <c r="I7" s="10" t="s">
        <v>43</v>
      </c>
      <c r="J7" s="6" t="s">
        <v>44</v>
      </c>
      <c r="K7" s="7" t="s">
        <v>45</v>
      </c>
      <c r="L7" s="8"/>
      <c r="M7" s="9"/>
      <c r="N7" s="9"/>
    </row>
    <row r="8" spans="1:14" ht="12.75">
      <c r="A8" s="49"/>
      <c r="B8" s="1" t="s">
        <v>24</v>
      </c>
      <c r="C8" s="1" t="s">
        <v>26</v>
      </c>
      <c r="D8" s="1" t="s">
        <v>25</v>
      </c>
      <c r="E8" s="1" t="s">
        <v>31</v>
      </c>
      <c r="F8" s="1" t="s">
        <v>25</v>
      </c>
      <c r="G8" s="62"/>
      <c r="H8" s="64"/>
      <c r="I8" s="1" t="s">
        <v>46</v>
      </c>
      <c r="J8" s="1" t="s">
        <v>46</v>
      </c>
      <c r="K8" s="1" t="s">
        <v>46</v>
      </c>
      <c r="L8" s="5"/>
      <c r="M8" s="9"/>
      <c r="N8" s="9"/>
    </row>
    <row r="9" spans="1:14" ht="12.75">
      <c r="A9" s="1" t="s">
        <v>1</v>
      </c>
      <c r="B9" s="1"/>
      <c r="C9" s="1"/>
      <c r="D9" s="4" t="e">
        <f>C9/B9*100</f>
        <v>#DIV/0!</v>
      </c>
      <c r="E9" s="1"/>
      <c r="F9" s="1" t="e">
        <f>E9/C9*100</f>
        <v>#DIV/0!</v>
      </c>
      <c r="G9" s="1"/>
      <c r="H9" s="11" t="e">
        <f>E9/C9</f>
        <v>#DIV/0!</v>
      </c>
      <c r="I9" s="1"/>
      <c r="J9" s="1"/>
      <c r="K9" s="4"/>
      <c r="L9" s="5"/>
      <c r="M9" s="5"/>
      <c r="N9" s="5"/>
    </row>
    <row r="10" spans="1:14" ht="12.75">
      <c r="A10" s="1" t="s">
        <v>2</v>
      </c>
      <c r="B10" s="1"/>
      <c r="C10" s="1"/>
      <c r="D10" s="4" t="e">
        <f aca="true" t="shared" si="0" ref="D10:D35">C10/B10*100</f>
        <v>#DIV/0!</v>
      </c>
      <c r="E10" s="1"/>
      <c r="F10" s="1" t="e">
        <f aca="true" t="shared" si="1" ref="F10:F35">E10/C10*100</f>
        <v>#DIV/0!</v>
      </c>
      <c r="G10" s="1"/>
      <c r="H10" s="11" t="e">
        <f aca="true" t="shared" si="2" ref="H10:H35">E10/C10</f>
        <v>#DIV/0!</v>
      </c>
      <c r="I10" s="1"/>
      <c r="J10" s="1"/>
      <c r="K10" s="1"/>
      <c r="L10" s="5"/>
      <c r="M10" s="5"/>
      <c r="N10" s="5"/>
    </row>
    <row r="11" spans="1:14" ht="12.75">
      <c r="A11" s="1" t="s">
        <v>3</v>
      </c>
      <c r="B11" s="1"/>
      <c r="C11" s="1"/>
      <c r="D11" s="4" t="e">
        <f t="shared" si="0"/>
        <v>#DIV/0!</v>
      </c>
      <c r="E11" s="1"/>
      <c r="F11" s="1" t="e">
        <f t="shared" si="1"/>
        <v>#DIV/0!</v>
      </c>
      <c r="G11" s="1"/>
      <c r="H11" s="11" t="e">
        <f t="shared" si="2"/>
        <v>#DIV/0!</v>
      </c>
      <c r="I11" s="1">
        <v>15</v>
      </c>
      <c r="J11" s="1">
        <v>15</v>
      </c>
      <c r="K11" s="1">
        <v>25</v>
      </c>
      <c r="L11" s="5"/>
      <c r="M11" s="5"/>
      <c r="N11" s="5"/>
    </row>
    <row r="12" spans="1:14" ht="12.75">
      <c r="A12" s="1" t="s">
        <v>4</v>
      </c>
      <c r="B12" s="1"/>
      <c r="C12" s="1"/>
      <c r="D12" s="4" t="e">
        <f t="shared" si="0"/>
        <v>#DIV/0!</v>
      </c>
      <c r="E12" s="1"/>
      <c r="F12" s="1" t="e">
        <f t="shared" si="1"/>
        <v>#DIV/0!</v>
      </c>
      <c r="G12" s="1"/>
      <c r="H12" s="11" t="e">
        <f t="shared" si="2"/>
        <v>#DIV/0!</v>
      </c>
      <c r="I12" s="1"/>
      <c r="J12" s="1"/>
      <c r="K12" s="1"/>
      <c r="L12" s="5"/>
      <c r="M12" s="5"/>
      <c r="N12" s="5"/>
    </row>
    <row r="13" spans="1:14" ht="12.75">
      <c r="A13" s="1" t="s">
        <v>5</v>
      </c>
      <c r="B13" s="1"/>
      <c r="C13" s="1"/>
      <c r="D13" s="4" t="e">
        <f t="shared" si="0"/>
        <v>#DIV/0!</v>
      </c>
      <c r="E13" s="1"/>
      <c r="F13" s="1" t="e">
        <f t="shared" si="1"/>
        <v>#DIV/0!</v>
      </c>
      <c r="G13" s="1"/>
      <c r="H13" s="11" t="e">
        <f t="shared" si="2"/>
        <v>#DIV/0!</v>
      </c>
      <c r="I13" s="1"/>
      <c r="J13" s="1"/>
      <c r="K13" s="1"/>
      <c r="L13" s="5"/>
      <c r="M13" s="5"/>
      <c r="N13" s="5"/>
    </row>
    <row r="14" spans="1:14" ht="12.75">
      <c r="A14" s="1" t="s">
        <v>6</v>
      </c>
      <c r="B14" s="1"/>
      <c r="C14" s="1"/>
      <c r="D14" s="4" t="e">
        <f t="shared" si="0"/>
        <v>#DIV/0!</v>
      </c>
      <c r="E14" s="1"/>
      <c r="F14" s="1" t="e">
        <f t="shared" si="1"/>
        <v>#DIV/0!</v>
      </c>
      <c r="G14" s="1"/>
      <c r="H14" s="11" t="e">
        <f t="shared" si="2"/>
        <v>#DIV/0!</v>
      </c>
      <c r="I14" s="1"/>
      <c r="J14" s="1"/>
      <c r="K14" s="1"/>
      <c r="L14" s="5"/>
      <c r="M14" s="5"/>
      <c r="N14" s="5"/>
    </row>
    <row r="15" spans="1:14" ht="12.75">
      <c r="A15" s="1" t="s">
        <v>47</v>
      </c>
      <c r="B15" s="1"/>
      <c r="C15" s="1"/>
      <c r="D15" s="4" t="e">
        <f t="shared" si="0"/>
        <v>#DIV/0!</v>
      </c>
      <c r="E15" s="1"/>
      <c r="F15" s="1" t="e">
        <f t="shared" si="1"/>
        <v>#DIV/0!</v>
      </c>
      <c r="G15" s="1"/>
      <c r="H15" s="11" t="e">
        <f t="shared" si="2"/>
        <v>#DIV/0!</v>
      </c>
      <c r="I15" s="1"/>
      <c r="J15" s="1"/>
      <c r="K15" s="1"/>
      <c r="L15" s="5"/>
      <c r="M15" s="5"/>
      <c r="N15" s="5"/>
    </row>
    <row r="16" spans="1:14" ht="12.75">
      <c r="A16" s="1" t="s">
        <v>7</v>
      </c>
      <c r="B16" s="1"/>
      <c r="C16" s="1"/>
      <c r="D16" s="4" t="e">
        <f t="shared" si="0"/>
        <v>#DIV/0!</v>
      </c>
      <c r="E16" s="1"/>
      <c r="F16" s="1" t="e">
        <f t="shared" si="1"/>
        <v>#DIV/0!</v>
      </c>
      <c r="G16" s="1"/>
      <c r="H16" s="11" t="e">
        <f t="shared" si="2"/>
        <v>#DIV/0!</v>
      </c>
      <c r="I16" s="1"/>
      <c r="J16" s="1"/>
      <c r="K16" s="1"/>
      <c r="L16" s="5"/>
      <c r="M16" s="5"/>
      <c r="N16" s="5"/>
    </row>
    <row r="17" spans="1:14" ht="12.75">
      <c r="A17" s="1" t="s">
        <v>8</v>
      </c>
      <c r="B17" s="1"/>
      <c r="C17" s="1"/>
      <c r="D17" s="4" t="e">
        <f t="shared" si="0"/>
        <v>#DIV/0!</v>
      </c>
      <c r="E17" s="1"/>
      <c r="F17" s="1" t="e">
        <f t="shared" si="1"/>
        <v>#DIV/0!</v>
      </c>
      <c r="G17" s="1"/>
      <c r="H17" s="11" t="e">
        <f t="shared" si="2"/>
        <v>#DIV/0!</v>
      </c>
      <c r="I17" s="1"/>
      <c r="J17" s="1"/>
      <c r="K17" s="1"/>
      <c r="L17" s="5"/>
      <c r="M17" s="5"/>
      <c r="N17" s="5"/>
    </row>
    <row r="18" spans="1:14" ht="12.75">
      <c r="A18" s="1" t="s">
        <v>9</v>
      </c>
      <c r="B18" s="1"/>
      <c r="C18" s="1"/>
      <c r="D18" s="4" t="e">
        <f t="shared" si="0"/>
        <v>#DIV/0!</v>
      </c>
      <c r="E18" s="1"/>
      <c r="F18" s="1" t="e">
        <f t="shared" si="1"/>
        <v>#DIV/0!</v>
      </c>
      <c r="G18" s="1"/>
      <c r="H18" s="11" t="e">
        <f t="shared" si="2"/>
        <v>#DIV/0!</v>
      </c>
      <c r="I18" s="1">
        <v>10</v>
      </c>
      <c r="J18" s="1">
        <v>10</v>
      </c>
      <c r="K18" s="1">
        <v>15</v>
      </c>
      <c r="L18" s="5"/>
      <c r="M18" s="5"/>
      <c r="N18" s="5"/>
    </row>
    <row r="19" spans="1:14" ht="12.75">
      <c r="A19" s="1" t="s">
        <v>10</v>
      </c>
      <c r="B19" s="1"/>
      <c r="C19" s="1"/>
      <c r="D19" s="4" t="e">
        <f t="shared" si="0"/>
        <v>#DIV/0!</v>
      </c>
      <c r="E19" s="1"/>
      <c r="F19" s="1" t="e">
        <f t="shared" si="1"/>
        <v>#DIV/0!</v>
      </c>
      <c r="G19" s="1"/>
      <c r="H19" s="11" t="e">
        <f t="shared" si="2"/>
        <v>#DIV/0!</v>
      </c>
      <c r="I19" s="1"/>
      <c r="J19" s="1"/>
      <c r="K19" s="1"/>
      <c r="L19" s="5"/>
      <c r="M19" s="5"/>
      <c r="N19" s="5"/>
    </row>
    <row r="20" spans="1:14" ht="12.75">
      <c r="A20" s="1" t="s">
        <v>11</v>
      </c>
      <c r="B20" s="1"/>
      <c r="C20" s="1"/>
      <c r="D20" s="4" t="e">
        <f t="shared" si="0"/>
        <v>#DIV/0!</v>
      </c>
      <c r="E20" s="1"/>
      <c r="F20" s="1" t="e">
        <f t="shared" si="1"/>
        <v>#DIV/0!</v>
      </c>
      <c r="G20" s="1"/>
      <c r="H20" s="11" t="e">
        <f t="shared" si="2"/>
        <v>#DIV/0!</v>
      </c>
      <c r="I20" s="1"/>
      <c r="J20" s="1"/>
      <c r="K20" s="1"/>
      <c r="L20" s="5"/>
      <c r="M20" s="5"/>
      <c r="N20" s="5"/>
    </row>
    <row r="21" spans="1:14" ht="12.75">
      <c r="A21" s="1" t="s">
        <v>12</v>
      </c>
      <c r="B21" s="1"/>
      <c r="C21" s="1"/>
      <c r="D21" s="4" t="e">
        <f t="shared" si="0"/>
        <v>#DIV/0!</v>
      </c>
      <c r="E21" s="1"/>
      <c r="F21" s="1" t="e">
        <f t="shared" si="1"/>
        <v>#DIV/0!</v>
      </c>
      <c r="G21" s="1"/>
      <c r="H21" s="11" t="e">
        <f t="shared" si="2"/>
        <v>#DIV/0!</v>
      </c>
      <c r="I21" s="1"/>
      <c r="J21" s="1"/>
      <c r="K21" s="1"/>
      <c r="L21" s="5"/>
      <c r="M21" s="5"/>
      <c r="N21" s="5"/>
    </row>
    <row r="22" spans="1:14" ht="12.75">
      <c r="A22" s="1" t="s">
        <v>13</v>
      </c>
      <c r="B22" s="1"/>
      <c r="C22" s="1"/>
      <c r="D22" s="4" t="e">
        <f t="shared" si="0"/>
        <v>#DIV/0!</v>
      </c>
      <c r="E22" s="1"/>
      <c r="F22" s="1" t="e">
        <f t="shared" si="1"/>
        <v>#DIV/0!</v>
      </c>
      <c r="G22" s="1"/>
      <c r="H22" s="11" t="e">
        <f t="shared" si="2"/>
        <v>#DIV/0!</v>
      </c>
      <c r="I22" s="1"/>
      <c r="J22" s="1"/>
      <c r="K22" s="1"/>
      <c r="L22" s="5"/>
      <c r="M22" s="5"/>
      <c r="N22" s="5"/>
    </row>
    <row r="23" spans="1:14" ht="12.75">
      <c r="A23" s="1" t="s">
        <v>23</v>
      </c>
      <c r="B23" s="1"/>
      <c r="C23" s="1"/>
      <c r="D23" s="4" t="e">
        <f t="shared" si="0"/>
        <v>#DIV/0!</v>
      </c>
      <c r="E23" s="1"/>
      <c r="F23" s="1" t="e">
        <f t="shared" si="1"/>
        <v>#DIV/0!</v>
      </c>
      <c r="G23" s="1"/>
      <c r="H23" s="11" t="e">
        <f t="shared" si="2"/>
        <v>#DIV/0!</v>
      </c>
      <c r="I23" s="1"/>
      <c r="J23" s="1"/>
      <c r="K23" s="1"/>
      <c r="L23" s="5"/>
      <c r="M23" s="5"/>
      <c r="N23" s="5"/>
    </row>
    <row r="24" spans="1:14" ht="12.75">
      <c r="A24" s="1" t="s">
        <v>14</v>
      </c>
      <c r="B24" s="1"/>
      <c r="C24" s="1"/>
      <c r="D24" s="4" t="e">
        <f t="shared" si="0"/>
        <v>#DIV/0!</v>
      </c>
      <c r="E24" s="1"/>
      <c r="F24" s="1" t="e">
        <f t="shared" si="1"/>
        <v>#DIV/0!</v>
      </c>
      <c r="G24" s="1"/>
      <c r="H24" s="11" t="e">
        <f t="shared" si="2"/>
        <v>#DIV/0!</v>
      </c>
      <c r="I24" s="1"/>
      <c r="J24" s="1"/>
      <c r="K24" s="1"/>
      <c r="L24" s="5"/>
      <c r="M24" s="5"/>
      <c r="N24" s="5"/>
    </row>
    <row r="25" spans="1:14" ht="12.75">
      <c r="A25" s="1" t="s">
        <v>15</v>
      </c>
      <c r="B25" s="1"/>
      <c r="C25" s="1"/>
      <c r="D25" s="4" t="e">
        <f t="shared" si="0"/>
        <v>#DIV/0!</v>
      </c>
      <c r="E25" s="1"/>
      <c r="F25" s="1" t="e">
        <f t="shared" si="1"/>
        <v>#DIV/0!</v>
      </c>
      <c r="G25" s="1"/>
      <c r="H25" s="11" t="e">
        <f t="shared" si="2"/>
        <v>#DIV/0!</v>
      </c>
      <c r="I25" s="1"/>
      <c r="J25" s="1"/>
      <c r="K25" s="1"/>
      <c r="L25" s="5"/>
      <c r="M25" s="5"/>
      <c r="N25" s="5"/>
    </row>
    <row r="26" spans="1:14" ht="12.75">
      <c r="A26" s="1" t="s">
        <v>16</v>
      </c>
      <c r="B26" s="1">
        <v>30</v>
      </c>
      <c r="C26" s="1">
        <v>30</v>
      </c>
      <c r="D26" s="4">
        <f t="shared" si="0"/>
        <v>100</v>
      </c>
      <c r="E26" s="1">
        <v>30</v>
      </c>
      <c r="F26" s="1">
        <f t="shared" si="1"/>
        <v>100</v>
      </c>
      <c r="G26" s="1">
        <v>656</v>
      </c>
      <c r="H26" s="14">
        <f>G26/E26</f>
        <v>21.866666666666667</v>
      </c>
      <c r="I26" s="1"/>
      <c r="J26" s="1"/>
      <c r="K26" s="1"/>
      <c r="L26" s="5"/>
      <c r="M26" s="5"/>
      <c r="N26" s="5"/>
    </row>
    <row r="27" spans="1:14" ht="12.75">
      <c r="A27" s="1" t="s">
        <v>17</v>
      </c>
      <c r="B27" s="1"/>
      <c r="C27" s="1"/>
      <c r="D27" s="4" t="e">
        <f t="shared" si="0"/>
        <v>#DIV/0!</v>
      </c>
      <c r="E27" s="1"/>
      <c r="F27" s="1" t="e">
        <f t="shared" si="1"/>
        <v>#DIV/0!</v>
      </c>
      <c r="G27" s="1"/>
      <c r="H27" s="11" t="e">
        <f t="shared" si="2"/>
        <v>#DIV/0!</v>
      </c>
      <c r="I27" s="1"/>
      <c r="J27" s="1"/>
      <c r="K27" s="1"/>
      <c r="L27" s="5"/>
      <c r="M27" s="5"/>
      <c r="N27" s="5"/>
    </row>
    <row r="28" spans="1:14" ht="12.75">
      <c r="A28" s="1" t="s">
        <v>18</v>
      </c>
      <c r="B28" s="1"/>
      <c r="C28" s="1"/>
      <c r="D28" s="4" t="e">
        <f t="shared" si="0"/>
        <v>#DIV/0!</v>
      </c>
      <c r="E28" s="1"/>
      <c r="F28" s="1" t="e">
        <f t="shared" si="1"/>
        <v>#DIV/0!</v>
      </c>
      <c r="G28" s="1"/>
      <c r="H28" s="11" t="e">
        <f t="shared" si="2"/>
        <v>#DIV/0!</v>
      </c>
      <c r="I28" s="1"/>
      <c r="J28" s="1"/>
      <c r="K28" s="1"/>
      <c r="L28" s="5"/>
      <c r="M28" s="5"/>
      <c r="N28" s="5"/>
    </row>
    <row r="29" spans="1:14" ht="12.75">
      <c r="A29" s="1" t="s">
        <v>19</v>
      </c>
      <c r="B29" s="1"/>
      <c r="C29" s="1"/>
      <c r="D29" s="4" t="e">
        <f t="shared" si="0"/>
        <v>#DIV/0!</v>
      </c>
      <c r="E29" s="1"/>
      <c r="F29" s="1" t="e">
        <f t="shared" si="1"/>
        <v>#DIV/0!</v>
      </c>
      <c r="G29" s="1"/>
      <c r="H29" s="11" t="e">
        <f t="shared" si="2"/>
        <v>#DIV/0!</v>
      </c>
      <c r="I29" s="1">
        <v>20</v>
      </c>
      <c r="J29" s="1">
        <v>20</v>
      </c>
      <c r="K29" s="1">
        <v>12</v>
      </c>
      <c r="L29" s="5"/>
      <c r="M29" s="5"/>
      <c r="N29" s="5"/>
    </row>
    <row r="30" spans="1:14" ht="12.75">
      <c r="A30" s="1" t="s">
        <v>20</v>
      </c>
      <c r="B30" s="1"/>
      <c r="C30" s="1"/>
      <c r="D30" s="4" t="e">
        <f t="shared" si="0"/>
        <v>#DIV/0!</v>
      </c>
      <c r="E30" s="1"/>
      <c r="F30" s="1" t="e">
        <f t="shared" si="1"/>
        <v>#DIV/0!</v>
      </c>
      <c r="G30" s="1"/>
      <c r="H30" s="11" t="e">
        <f t="shared" si="2"/>
        <v>#DIV/0!</v>
      </c>
      <c r="I30" s="1"/>
      <c r="J30" s="1"/>
      <c r="K30" s="1"/>
      <c r="L30" s="5"/>
      <c r="M30" s="5"/>
      <c r="N30" s="5"/>
    </row>
    <row r="31" spans="1:14" ht="12.75">
      <c r="A31" s="1" t="s">
        <v>21</v>
      </c>
      <c r="B31" s="1"/>
      <c r="C31" s="1"/>
      <c r="D31" s="4" t="e">
        <f t="shared" si="0"/>
        <v>#DIV/0!</v>
      </c>
      <c r="E31" s="1"/>
      <c r="F31" s="1" t="e">
        <f t="shared" si="1"/>
        <v>#DIV/0!</v>
      </c>
      <c r="G31" s="1"/>
      <c r="H31" s="11" t="e">
        <f t="shared" si="2"/>
        <v>#DIV/0!</v>
      </c>
      <c r="I31" s="1">
        <v>20</v>
      </c>
      <c r="J31" s="1">
        <v>20</v>
      </c>
      <c r="K31" s="1">
        <v>50</v>
      </c>
      <c r="L31" s="5"/>
      <c r="M31" s="5"/>
      <c r="N31" s="5"/>
    </row>
    <row r="32" spans="1:14" ht="12.75">
      <c r="A32" s="1"/>
      <c r="B32" s="1"/>
      <c r="C32" s="1"/>
      <c r="D32" s="4" t="e">
        <f t="shared" si="0"/>
        <v>#DIV/0!</v>
      </c>
      <c r="E32" s="1"/>
      <c r="F32" s="1" t="e">
        <f t="shared" si="1"/>
        <v>#DIV/0!</v>
      </c>
      <c r="G32" s="1"/>
      <c r="H32" s="11" t="e">
        <f t="shared" si="2"/>
        <v>#DIV/0!</v>
      </c>
      <c r="I32" s="1"/>
      <c r="J32" s="1"/>
      <c r="K32" s="1"/>
      <c r="L32" s="5"/>
      <c r="M32" s="5"/>
      <c r="N32" s="5"/>
    </row>
    <row r="33" spans="1:14" ht="12.75">
      <c r="A33" s="1"/>
      <c r="B33" s="1"/>
      <c r="C33" s="1"/>
      <c r="D33" s="4" t="e">
        <f t="shared" si="0"/>
        <v>#DIV/0!</v>
      </c>
      <c r="E33" s="1"/>
      <c r="F33" s="1" t="e">
        <f t="shared" si="1"/>
        <v>#DIV/0!</v>
      </c>
      <c r="G33" s="1"/>
      <c r="H33" s="11" t="e">
        <f t="shared" si="2"/>
        <v>#DIV/0!</v>
      </c>
      <c r="I33" s="1"/>
      <c r="J33" s="1"/>
      <c r="K33" s="1"/>
      <c r="L33" s="5"/>
      <c r="M33" s="5"/>
      <c r="N33" s="5"/>
    </row>
    <row r="34" spans="1:14" ht="12.75">
      <c r="A34" s="1"/>
      <c r="B34" s="1"/>
      <c r="C34" s="1"/>
      <c r="D34" s="4" t="e">
        <f t="shared" si="0"/>
        <v>#DIV/0!</v>
      </c>
      <c r="E34" s="1"/>
      <c r="F34" s="1" t="e">
        <f t="shared" si="1"/>
        <v>#DIV/0!</v>
      </c>
      <c r="G34" s="1"/>
      <c r="H34" s="11" t="e">
        <f t="shared" si="2"/>
        <v>#DIV/0!</v>
      </c>
      <c r="I34" s="1"/>
      <c r="J34" s="1"/>
      <c r="K34" s="1"/>
      <c r="L34" s="5"/>
      <c r="M34" s="5"/>
      <c r="N34" s="5"/>
    </row>
    <row r="35" spans="1:14" ht="12.75">
      <c r="A35" s="1" t="s">
        <v>22</v>
      </c>
      <c r="B35" s="1">
        <f>SUM(B9:B34)</f>
        <v>30</v>
      </c>
      <c r="C35" s="1">
        <f>SUM(C9:C34)</f>
        <v>30</v>
      </c>
      <c r="D35" s="4">
        <f t="shared" si="0"/>
        <v>100</v>
      </c>
      <c r="E35" s="1">
        <f>SUM(E9:E34)</f>
        <v>30</v>
      </c>
      <c r="F35" s="1">
        <f t="shared" si="1"/>
        <v>100</v>
      </c>
      <c r="G35" s="1">
        <f>SUM(G9:G34)</f>
        <v>656</v>
      </c>
      <c r="H35" s="11">
        <f t="shared" si="2"/>
        <v>1</v>
      </c>
      <c r="I35" s="1">
        <f>SUM(I9:I34)</f>
        <v>65</v>
      </c>
      <c r="J35" s="1">
        <f>SUM(J9:J34)</f>
        <v>65</v>
      </c>
      <c r="K35" s="4">
        <f>SUM(K9:K34)</f>
        <v>102</v>
      </c>
      <c r="L35" s="5"/>
      <c r="M35" s="5"/>
      <c r="N35" s="5"/>
    </row>
  </sheetData>
  <mergeCells count="7">
    <mergeCell ref="I6:K6"/>
    <mergeCell ref="A6:A8"/>
    <mergeCell ref="B6:H6"/>
    <mergeCell ref="B7:D7"/>
    <mergeCell ref="E7:F7"/>
    <mergeCell ref="G7:G8"/>
    <mergeCell ref="H7:H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H35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22.00390625" style="0" customWidth="1"/>
  </cols>
  <sheetData>
    <row r="6" spans="1:8" ht="12.75">
      <c r="A6" s="46"/>
      <c r="B6" s="43" t="s">
        <v>42</v>
      </c>
      <c r="C6" s="44"/>
      <c r="D6" s="45"/>
      <c r="E6" s="8"/>
      <c r="F6" s="8"/>
      <c r="G6" s="8"/>
      <c r="H6" s="8"/>
    </row>
    <row r="7" spans="1:8" ht="12.75" customHeight="1">
      <c r="A7" s="63"/>
      <c r="B7" s="10" t="s">
        <v>43</v>
      </c>
      <c r="C7" s="6" t="s">
        <v>44</v>
      </c>
      <c r="D7" s="7" t="s">
        <v>45</v>
      </c>
      <c r="E7" s="8"/>
      <c r="F7" s="8"/>
      <c r="G7" s="9"/>
      <c r="H7" s="9"/>
    </row>
    <row r="8" spans="1:8" ht="12.75">
      <c r="A8" s="49"/>
      <c r="B8" s="1" t="s">
        <v>46</v>
      </c>
      <c r="C8" s="1" t="s">
        <v>46</v>
      </c>
      <c r="D8" s="1" t="s">
        <v>46</v>
      </c>
      <c r="E8" s="5"/>
      <c r="F8" s="5"/>
      <c r="G8" s="9"/>
      <c r="H8" s="9"/>
    </row>
    <row r="9" spans="1:8" ht="12.75">
      <c r="A9" s="1" t="s">
        <v>1</v>
      </c>
      <c r="B9" s="1"/>
      <c r="C9" s="1"/>
      <c r="D9" s="4"/>
      <c r="E9" s="5"/>
      <c r="F9" s="5"/>
      <c r="G9" s="5"/>
      <c r="H9" s="5"/>
    </row>
    <row r="10" spans="1:8" ht="12.75">
      <c r="A10" s="1" t="s">
        <v>2</v>
      </c>
      <c r="B10" s="1"/>
      <c r="C10" s="1"/>
      <c r="D10" s="1"/>
      <c r="E10" s="5"/>
      <c r="F10" s="5"/>
      <c r="G10" s="5"/>
      <c r="H10" s="5"/>
    </row>
    <row r="11" spans="1:8" ht="12.75">
      <c r="A11" s="1" t="s">
        <v>3</v>
      </c>
      <c r="B11" s="1">
        <v>15</v>
      </c>
      <c r="C11" s="1"/>
      <c r="D11" s="1"/>
      <c r="E11" s="5"/>
      <c r="F11" s="5"/>
      <c r="G11" s="5"/>
      <c r="H11" s="5"/>
    </row>
    <row r="12" spans="1:8" ht="12.75">
      <c r="A12" s="1" t="s">
        <v>4</v>
      </c>
      <c r="B12" s="1"/>
      <c r="C12" s="1"/>
      <c r="D12" s="1"/>
      <c r="E12" s="5"/>
      <c r="F12" s="5"/>
      <c r="G12" s="5"/>
      <c r="H12" s="5"/>
    </row>
    <row r="13" spans="1:8" ht="12.75">
      <c r="A13" s="1" t="s">
        <v>5</v>
      </c>
      <c r="B13" s="1"/>
      <c r="C13" s="1"/>
      <c r="D13" s="1"/>
      <c r="E13" s="5"/>
      <c r="F13" s="5"/>
      <c r="G13" s="5"/>
      <c r="H13" s="5"/>
    </row>
    <row r="14" spans="1:8" ht="12.75">
      <c r="A14" s="1" t="s">
        <v>6</v>
      </c>
      <c r="B14" s="1"/>
      <c r="C14" s="1"/>
      <c r="D14" s="1"/>
      <c r="E14" s="5"/>
      <c r="F14" s="5"/>
      <c r="G14" s="5"/>
      <c r="H14" s="5"/>
    </row>
    <row r="15" spans="1:8" ht="12.75">
      <c r="A15" s="1" t="s">
        <v>47</v>
      </c>
      <c r="B15" s="1"/>
      <c r="C15" s="1"/>
      <c r="D15" s="1"/>
      <c r="E15" s="5"/>
      <c r="F15" s="5"/>
      <c r="G15" s="5"/>
      <c r="H15" s="5"/>
    </row>
    <row r="16" spans="1:8" ht="12.75">
      <c r="A16" s="1" t="s">
        <v>7</v>
      </c>
      <c r="B16" s="1"/>
      <c r="C16" s="1"/>
      <c r="D16" s="1"/>
      <c r="E16" s="5"/>
      <c r="F16" s="5"/>
      <c r="G16" s="5"/>
      <c r="H16" s="5"/>
    </row>
    <row r="17" spans="1:8" ht="12.75">
      <c r="A17" s="1" t="s">
        <v>8</v>
      </c>
      <c r="B17" s="1"/>
      <c r="C17" s="1"/>
      <c r="D17" s="1"/>
      <c r="E17" s="5"/>
      <c r="F17" s="5"/>
      <c r="G17" s="5"/>
      <c r="H17" s="5"/>
    </row>
    <row r="18" spans="1:8" ht="12.75">
      <c r="A18" s="1" t="s">
        <v>9</v>
      </c>
      <c r="B18" s="1"/>
      <c r="C18" s="1"/>
      <c r="D18" s="1"/>
      <c r="E18" s="5"/>
      <c r="F18" s="5"/>
      <c r="G18" s="5"/>
      <c r="H18" s="5"/>
    </row>
    <row r="19" spans="1:8" ht="12.75">
      <c r="A19" s="1" t="s">
        <v>10</v>
      </c>
      <c r="B19" s="1"/>
      <c r="C19" s="1"/>
      <c r="D19" s="1"/>
      <c r="E19" s="5"/>
      <c r="F19" s="5"/>
      <c r="G19" s="5"/>
      <c r="H19" s="5"/>
    </row>
    <row r="20" spans="1:8" ht="12.75">
      <c r="A20" s="1" t="s">
        <v>11</v>
      </c>
      <c r="B20" s="1"/>
      <c r="C20" s="1"/>
      <c r="D20" s="1"/>
      <c r="E20" s="5"/>
      <c r="F20" s="5"/>
      <c r="G20" s="5"/>
      <c r="H20" s="5"/>
    </row>
    <row r="21" spans="1:8" ht="12.75">
      <c r="A21" s="1" t="s">
        <v>12</v>
      </c>
      <c r="B21" s="1"/>
      <c r="C21" s="1"/>
      <c r="D21" s="1"/>
      <c r="E21" s="5"/>
      <c r="F21" s="5"/>
      <c r="G21" s="5"/>
      <c r="H21" s="5"/>
    </row>
    <row r="22" spans="1:8" ht="12.75">
      <c r="A22" s="1" t="s">
        <v>13</v>
      </c>
      <c r="B22" s="1"/>
      <c r="C22" s="1"/>
      <c r="D22" s="1"/>
      <c r="E22" s="5"/>
      <c r="F22" s="5"/>
      <c r="G22" s="5"/>
      <c r="H22" s="5"/>
    </row>
    <row r="23" spans="1:8" ht="12.75">
      <c r="A23" s="1" t="s">
        <v>23</v>
      </c>
      <c r="B23" s="1"/>
      <c r="C23" s="1"/>
      <c r="D23" s="1"/>
      <c r="E23" s="5"/>
      <c r="F23" s="5"/>
      <c r="G23" s="5"/>
      <c r="H23" s="5"/>
    </row>
    <row r="24" spans="1:8" ht="12.75">
      <c r="A24" s="1" t="s">
        <v>14</v>
      </c>
      <c r="B24" s="1"/>
      <c r="C24" s="1"/>
      <c r="D24" s="1"/>
      <c r="E24" s="5"/>
      <c r="F24" s="5"/>
      <c r="G24" s="5"/>
      <c r="H24" s="5"/>
    </row>
    <row r="25" spans="1:8" ht="12.75">
      <c r="A25" s="1" t="s">
        <v>15</v>
      </c>
      <c r="B25" s="1">
        <v>15</v>
      </c>
      <c r="C25" s="1">
        <v>15</v>
      </c>
      <c r="D25" s="1">
        <v>8</v>
      </c>
      <c r="E25" s="5"/>
      <c r="F25" s="5"/>
      <c r="G25" s="5"/>
      <c r="H25" s="5"/>
    </row>
    <row r="26" spans="1:8" ht="12.75">
      <c r="A26" s="1" t="s">
        <v>16</v>
      </c>
      <c r="B26" s="1"/>
      <c r="C26" s="1"/>
      <c r="D26" s="1"/>
      <c r="E26" s="5"/>
      <c r="F26" s="5"/>
      <c r="G26" s="5"/>
      <c r="H26" s="5"/>
    </row>
    <row r="27" spans="1:8" ht="12.75">
      <c r="A27" s="1" t="s">
        <v>17</v>
      </c>
      <c r="B27" s="1"/>
      <c r="C27" s="1"/>
      <c r="D27" s="1"/>
      <c r="E27" s="5"/>
      <c r="F27" s="5"/>
      <c r="G27" s="5"/>
      <c r="H27" s="5"/>
    </row>
    <row r="28" spans="1:8" ht="12.75">
      <c r="A28" s="1" t="s">
        <v>18</v>
      </c>
      <c r="B28" s="1"/>
      <c r="C28" s="1"/>
      <c r="D28" s="1"/>
      <c r="E28" s="5"/>
      <c r="F28" s="5"/>
      <c r="G28" s="5"/>
      <c r="H28" s="5"/>
    </row>
    <row r="29" spans="1:8" ht="12.75">
      <c r="A29" s="1" t="s">
        <v>19</v>
      </c>
      <c r="B29" s="1"/>
      <c r="C29" s="1"/>
      <c r="D29" s="1"/>
      <c r="E29" s="5"/>
      <c r="F29" s="5"/>
      <c r="G29" s="5"/>
      <c r="H29" s="5"/>
    </row>
    <row r="30" spans="1:8" ht="12.75">
      <c r="A30" s="1" t="s">
        <v>20</v>
      </c>
      <c r="B30" s="1">
        <v>5</v>
      </c>
      <c r="C30" s="1"/>
      <c r="D30" s="1"/>
      <c r="E30" s="5"/>
      <c r="F30" s="5"/>
      <c r="G30" s="5"/>
      <c r="H30" s="5"/>
    </row>
    <row r="31" spans="1:8" ht="12.75">
      <c r="A31" s="1" t="s">
        <v>21</v>
      </c>
      <c r="B31" s="1">
        <v>10</v>
      </c>
      <c r="C31" s="1">
        <v>10</v>
      </c>
      <c r="D31" s="1">
        <v>25</v>
      </c>
      <c r="E31" s="5"/>
      <c r="F31" s="5"/>
      <c r="G31" s="5"/>
      <c r="H31" s="5"/>
    </row>
    <row r="32" spans="1:8" ht="12.75">
      <c r="A32" s="1"/>
      <c r="B32" s="1"/>
      <c r="C32" s="1"/>
      <c r="D32" s="1"/>
      <c r="E32" s="5"/>
      <c r="F32" s="5"/>
      <c r="G32" s="5"/>
      <c r="H32" s="5"/>
    </row>
    <row r="33" spans="1:8" ht="12.75">
      <c r="A33" s="1"/>
      <c r="B33" s="1"/>
      <c r="C33" s="1"/>
      <c r="D33" s="1"/>
      <c r="E33" s="5"/>
      <c r="F33" s="5"/>
      <c r="G33" s="5"/>
      <c r="H33" s="5"/>
    </row>
    <row r="34" spans="1:8" ht="12.75">
      <c r="A34" s="1"/>
      <c r="B34" s="1"/>
      <c r="C34" s="1"/>
      <c r="D34" s="1"/>
      <c r="E34" s="5"/>
      <c r="F34" s="5"/>
      <c r="G34" s="5"/>
      <c r="H34" s="5"/>
    </row>
    <row r="35" spans="1:8" ht="12.75">
      <c r="A35" s="1" t="s">
        <v>22</v>
      </c>
      <c r="B35" s="1">
        <f>SUM(B9:B34)</f>
        <v>45</v>
      </c>
      <c r="C35" s="1">
        <f>SUM(C9:C34)</f>
        <v>25</v>
      </c>
      <c r="D35" s="4">
        <f>SUM(D9:D34)</f>
        <v>33</v>
      </c>
      <c r="E35" s="5"/>
      <c r="F35" s="5"/>
      <c r="G35" s="5"/>
      <c r="H35" s="5"/>
    </row>
  </sheetData>
  <mergeCells count="2">
    <mergeCell ref="A6:A8"/>
    <mergeCell ref="B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agro5</cp:lastModifiedBy>
  <cp:lastPrinted>2009-10-08T04:01:49Z</cp:lastPrinted>
  <dcterms:created xsi:type="dcterms:W3CDTF">2008-04-01T09:58:24Z</dcterms:created>
  <dcterms:modified xsi:type="dcterms:W3CDTF">2009-10-12T03:16:58Z</dcterms:modified>
  <cp:category/>
  <cp:version/>
  <cp:contentType/>
  <cp:contentStatus/>
</cp:coreProperties>
</file>