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<sst xmlns="http://schemas.openxmlformats.org/spreadsheetml/2006/main" count="35" uniqueCount="24">
  <si>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</si>
  <si>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</si>
  <si>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</si>
  <si>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</si>
  <si>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</si>
  <si>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</si>
  <si>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</si>
  <si>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</si>
  <si>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</si>
  <si>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</si>
  <si>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</si>
  <si>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</si>
  <si>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</si>
  <si>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</si>
  <si>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</si>
  <si>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</si>
  <si>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</si>
  <si>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</si>
  <si>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</si>
  <si>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</si>
  <si>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</si>
  <si>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</si>
  <si>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</si>
  <si>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01.02.07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</si>
</sst>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B1">
      <selection activeCell="Q21" sqref="Q2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40" t="s">
        <v>14</v>
      </c>
      <c r="R5" s="41"/>
    </row>
    <row r="6" spans="1:18" s="1" customFormat="1" ht="11.25" customHeight="1">
      <c r="A6" s="54"/>
      <c r="B6" s="54"/>
      <c r="C6" s="54"/>
      <c r="D6" s="53" t="s">
        <v>13</v>
      </c>
      <c r="E6" s="53"/>
      <c r="F6" s="53"/>
      <c r="G6" s="52" t="s">
        <v>12</v>
      </c>
      <c r="H6" s="52"/>
      <c r="I6" s="52"/>
      <c r="J6" s="52"/>
      <c r="K6" s="52"/>
      <c r="L6" s="52"/>
      <c r="M6" s="52"/>
      <c r="N6" s="52"/>
      <c r="O6" s="52"/>
      <c r="P6" s="42" t="s">
        <v>17</v>
      </c>
      <c r="Q6" s="43"/>
      <c r="R6" s="43"/>
    </row>
    <row r="7" spans="1:18" s="1" customFormat="1" ht="39" customHeight="1">
      <c r="A7" s="54"/>
      <c r="B7" s="54"/>
      <c r="C7" s="54"/>
      <c r="D7" s="53"/>
      <c r="E7" s="53"/>
      <c r="F7" s="53"/>
      <c r="G7" s="56" t="s">
        <v>10</v>
      </c>
      <c r="H7" s="57"/>
      <c r="I7" s="57"/>
      <c r="J7" s="56" t="s">
        <v>15</v>
      </c>
      <c r="K7" s="57"/>
      <c r="L7" s="57"/>
      <c r="M7" s="53" t="s">
        <v>11</v>
      </c>
      <c r="N7" s="53"/>
      <c r="O7" s="53"/>
      <c r="P7" s="43"/>
      <c r="Q7" s="43"/>
      <c r="R7" s="43"/>
    </row>
    <row r="8" spans="1:18" s="1" customFormat="1" ht="38.25" customHeight="1">
      <c r="A8" s="55"/>
      <c r="B8" s="55"/>
      <c r="C8" s="55"/>
      <c r="D8" s="20" t="s">
        <v>18</v>
      </c>
      <c r="E8" s="20" t="s">
        <v>22</v>
      </c>
      <c r="F8" s="21" t="s">
        <v>19</v>
      </c>
      <c r="G8" s="20" t="s">
        <v>18</v>
      </c>
      <c r="H8" s="29" t="s">
        <v>22</v>
      </c>
      <c r="I8" s="21" t="s">
        <v>19</v>
      </c>
      <c r="J8" s="20" t="s">
        <v>18</v>
      </c>
      <c r="K8" s="29" t="s">
        <v>9</v>
      </c>
      <c r="L8" s="21" t="s">
        <v>19</v>
      </c>
      <c r="M8" s="20" t="s">
        <v>18</v>
      </c>
      <c r="N8" s="29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50">
        <v>1</v>
      </c>
      <c r="B9" s="50"/>
      <c r="C9" s="50"/>
      <c r="D9" s="23">
        <v>2</v>
      </c>
      <c r="E9" s="30">
        <v>3</v>
      </c>
      <c r="F9" s="24">
        <v>4</v>
      </c>
      <c r="G9" s="30">
        <v>5</v>
      </c>
      <c r="H9" s="23">
        <v>6</v>
      </c>
      <c r="I9" s="24">
        <v>7</v>
      </c>
      <c r="J9" s="30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4" t="s">
        <v>0</v>
      </c>
      <c r="B10" s="45"/>
      <c r="C10" s="46"/>
      <c r="D10" s="31">
        <v>1391</v>
      </c>
      <c r="E10" s="32">
        <f aca="true" t="shared" si="0" ref="E10:E18">H10+K10+N10</f>
        <v>100.19999999999999</v>
      </c>
      <c r="F10" s="26">
        <f aca="true" t="shared" si="1" ref="F10:F18">E10/D10*100</f>
        <v>7.203450754852623</v>
      </c>
      <c r="G10" s="31">
        <v>288.8</v>
      </c>
      <c r="H10" s="32">
        <v>0.6</v>
      </c>
      <c r="I10" s="26">
        <f aca="true" t="shared" si="2" ref="I10:I18">H10/G10*100</f>
        <v>0.20775623268698057</v>
      </c>
      <c r="J10" s="31">
        <v>34</v>
      </c>
      <c r="K10" s="32">
        <v>0</v>
      </c>
      <c r="L10" s="26">
        <f>K10/J10*100</f>
        <v>0</v>
      </c>
      <c r="M10" s="31">
        <v>1068.2</v>
      </c>
      <c r="N10" s="32">
        <v>99.6</v>
      </c>
      <c r="O10" s="26">
        <f aca="true" t="shared" si="3" ref="O10:O18">N10/M10*100</f>
        <v>9.324096611121512</v>
      </c>
      <c r="P10" s="37">
        <v>1391</v>
      </c>
      <c r="Q10" s="34">
        <v>57.5</v>
      </c>
      <c r="R10" s="27">
        <f>Q10/P10*100</f>
        <v>4.133716750539181</v>
      </c>
    </row>
    <row r="11" spans="1:18" s="8" customFormat="1" ht="27.75" customHeight="1">
      <c r="A11" s="44" t="s">
        <v>1</v>
      </c>
      <c r="B11" s="45"/>
      <c r="C11" s="46"/>
      <c r="D11" s="31">
        <f aca="true" t="shared" si="4" ref="D11:D20">G11+J11+M11</f>
        <v>1759.4</v>
      </c>
      <c r="E11" s="32">
        <f t="shared" si="0"/>
        <v>187.8</v>
      </c>
      <c r="F11" s="26">
        <f t="shared" si="1"/>
        <v>10.674093440945777</v>
      </c>
      <c r="G11" s="31">
        <v>213.5</v>
      </c>
      <c r="H11" s="32">
        <v>15.2</v>
      </c>
      <c r="I11" s="26">
        <f t="shared" si="2"/>
        <v>7.119437939110069</v>
      </c>
      <c r="J11" s="31">
        <v>58</v>
      </c>
      <c r="K11" s="32">
        <v>9.6</v>
      </c>
      <c r="L11" s="26">
        <f aca="true" t="shared" si="5" ref="L11:L18">K11/J11*100</f>
        <v>16.551724137931036</v>
      </c>
      <c r="M11" s="31">
        <v>1487.9</v>
      </c>
      <c r="N11" s="32">
        <v>163</v>
      </c>
      <c r="O11" s="26">
        <f t="shared" si="3"/>
        <v>10.955037300893878</v>
      </c>
      <c r="P11" s="37">
        <v>1731</v>
      </c>
      <c r="Q11" s="34">
        <v>56.2</v>
      </c>
      <c r="R11" s="27">
        <f aca="true" t="shared" si="6" ref="R11:R21">Q11/P11*100</f>
        <v>3.246678220681687</v>
      </c>
    </row>
    <row r="12" spans="1:18" s="1" customFormat="1" ht="24.75" customHeight="1">
      <c r="A12" s="44" t="s">
        <v>2</v>
      </c>
      <c r="B12" s="45"/>
      <c r="C12" s="46"/>
      <c r="D12" s="31">
        <f t="shared" si="4"/>
        <v>2218.2</v>
      </c>
      <c r="E12" s="32">
        <f t="shared" si="0"/>
        <v>204.7</v>
      </c>
      <c r="F12" s="26">
        <f t="shared" si="1"/>
        <v>9.228203047516004</v>
      </c>
      <c r="G12" s="31">
        <v>519.6</v>
      </c>
      <c r="H12" s="32">
        <v>2.2</v>
      </c>
      <c r="I12" s="26">
        <f t="shared" si="2"/>
        <v>0.4234026173979985</v>
      </c>
      <c r="J12" s="31">
        <v>82.5</v>
      </c>
      <c r="K12" s="32">
        <v>0</v>
      </c>
      <c r="L12" s="26">
        <f t="shared" si="5"/>
        <v>0</v>
      </c>
      <c r="M12" s="31">
        <v>1616.1</v>
      </c>
      <c r="N12" s="32">
        <v>202.5</v>
      </c>
      <c r="O12" s="26">
        <f t="shared" si="3"/>
        <v>12.53016521254873</v>
      </c>
      <c r="P12" s="37">
        <v>2201.8</v>
      </c>
      <c r="Q12" s="34">
        <v>136.6</v>
      </c>
      <c r="R12" s="27">
        <f t="shared" si="6"/>
        <v>6.2040148969025335</v>
      </c>
    </row>
    <row r="13" spans="1:18" s="1" customFormat="1" ht="24.75" customHeight="1">
      <c r="A13" s="44" t="s">
        <v>3</v>
      </c>
      <c r="B13" s="45"/>
      <c r="C13" s="46"/>
      <c r="D13" s="31">
        <f t="shared" si="4"/>
        <v>2669.1000000000004</v>
      </c>
      <c r="E13" s="32">
        <f t="shared" si="0"/>
        <v>250.9</v>
      </c>
      <c r="F13" s="26">
        <f t="shared" si="1"/>
        <v>9.400172342737251</v>
      </c>
      <c r="G13" s="31">
        <v>512.2</v>
      </c>
      <c r="H13" s="32">
        <v>37.6</v>
      </c>
      <c r="I13" s="26">
        <f t="shared" si="2"/>
        <v>7.340882467786021</v>
      </c>
      <c r="J13" s="31">
        <v>63</v>
      </c>
      <c r="K13" s="32">
        <v>0</v>
      </c>
      <c r="L13" s="26">
        <f t="shared" si="5"/>
        <v>0</v>
      </c>
      <c r="M13" s="31">
        <v>2093.9</v>
      </c>
      <c r="N13" s="32">
        <v>213.3</v>
      </c>
      <c r="O13" s="26">
        <f t="shared" si="3"/>
        <v>10.186732890777975</v>
      </c>
      <c r="P13" s="37">
        <v>2615.1</v>
      </c>
      <c r="Q13" s="34">
        <v>65.8</v>
      </c>
      <c r="R13" s="27">
        <f t="shared" si="6"/>
        <v>2.5161561699361403</v>
      </c>
    </row>
    <row r="14" spans="1:18" s="1" customFormat="1" ht="24.75" customHeight="1">
      <c r="A14" s="44" t="s">
        <v>4</v>
      </c>
      <c r="B14" s="45"/>
      <c r="C14" s="46"/>
      <c r="D14" s="31">
        <f t="shared" si="4"/>
        <v>1391.5</v>
      </c>
      <c r="E14" s="32">
        <f t="shared" si="0"/>
        <v>128.7</v>
      </c>
      <c r="F14" s="26">
        <f t="shared" si="1"/>
        <v>9.24901185770751</v>
      </c>
      <c r="G14" s="31">
        <v>239.3</v>
      </c>
      <c r="H14" s="32">
        <v>1.1</v>
      </c>
      <c r="I14" s="26">
        <f t="shared" si="2"/>
        <v>0.45967404931048894</v>
      </c>
      <c r="J14" s="31">
        <v>31</v>
      </c>
      <c r="K14" s="32">
        <v>0</v>
      </c>
      <c r="L14" s="26">
        <f t="shared" si="5"/>
        <v>0</v>
      </c>
      <c r="M14" s="31">
        <v>1121.2</v>
      </c>
      <c r="N14" s="32">
        <v>127.6</v>
      </c>
      <c r="O14" s="26">
        <f t="shared" si="3"/>
        <v>11.380663574741348</v>
      </c>
      <c r="P14" s="37">
        <v>1391.5</v>
      </c>
      <c r="Q14" s="34">
        <v>43.9</v>
      </c>
      <c r="R14" s="27">
        <f t="shared" si="6"/>
        <v>3.154868846568451</v>
      </c>
    </row>
    <row r="15" spans="1:18" s="1" customFormat="1" ht="26.25" customHeight="1">
      <c r="A15" s="44" t="s">
        <v>5</v>
      </c>
      <c r="B15" s="45"/>
      <c r="C15" s="46"/>
      <c r="D15" s="31">
        <f t="shared" si="4"/>
        <v>2109.69</v>
      </c>
      <c r="E15" s="32">
        <f t="shared" si="0"/>
        <v>173.79999999999998</v>
      </c>
      <c r="F15" s="26">
        <f t="shared" si="1"/>
        <v>8.238177172949579</v>
      </c>
      <c r="G15" s="31">
        <v>508.3</v>
      </c>
      <c r="H15" s="32">
        <v>8.1</v>
      </c>
      <c r="I15" s="26">
        <f t="shared" si="2"/>
        <v>1.593547117843793</v>
      </c>
      <c r="J15" s="31">
        <v>74.49</v>
      </c>
      <c r="K15" s="32">
        <v>0</v>
      </c>
      <c r="L15" s="26">
        <f t="shared" si="5"/>
        <v>0</v>
      </c>
      <c r="M15" s="31">
        <v>1526.9</v>
      </c>
      <c r="N15" s="32">
        <v>165.7</v>
      </c>
      <c r="O15" s="26">
        <f t="shared" si="3"/>
        <v>10.852053179645031</v>
      </c>
      <c r="P15" s="37">
        <v>2017.9</v>
      </c>
      <c r="Q15" s="34">
        <v>64.8</v>
      </c>
      <c r="R15" s="39">
        <f t="shared" si="6"/>
        <v>3.2112592298924625</v>
      </c>
    </row>
    <row r="16" spans="1:18" s="1" customFormat="1" ht="24.75" customHeight="1">
      <c r="A16" s="44" t="s">
        <v>6</v>
      </c>
      <c r="B16" s="45"/>
      <c r="C16" s="46"/>
      <c r="D16" s="31">
        <f t="shared" si="4"/>
        <v>1372.9</v>
      </c>
      <c r="E16" s="32">
        <f t="shared" si="0"/>
        <v>127.9</v>
      </c>
      <c r="F16" s="26">
        <f t="shared" si="1"/>
        <v>9.316046325296817</v>
      </c>
      <c r="G16" s="31">
        <v>311.6</v>
      </c>
      <c r="H16" s="32">
        <v>31.6</v>
      </c>
      <c r="I16" s="26">
        <f t="shared" si="2"/>
        <v>10.141206675224646</v>
      </c>
      <c r="J16" s="31">
        <v>27</v>
      </c>
      <c r="K16" s="32">
        <v>0</v>
      </c>
      <c r="L16" s="26">
        <f t="shared" si="5"/>
        <v>0</v>
      </c>
      <c r="M16" s="31">
        <v>1034.3</v>
      </c>
      <c r="N16" s="32">
        <v>96.3</v>
      </c>
      <c r="O16" s="26">
        <f t="shared" si="3"/>
        <v>9.310644880595571</v>
      </c>
      <c r="P16" s="37">
        <v>1372.9</v>
      </c>
      <c r="Q16" s="34">
        <v>77.1</v>
      </c>
      <c r="R16" s="27">
        <f t="shared" si="6"/>
        <v>5.615849661300895</v>
      </c>
    </row>
    <row r="17" spans="1:18" s="1" customFormat="1" ht="24.75" customHeight="1">
      <c r="A17" s="44" t="s">
        <v>7</v>
      </c>
      <c r="B17" s="45"/>
      <c r="C17" s="46"/>
      <c r="D17" s="31">
        <f t="shared" si="4"/>
        <v>7343</v>
      </c>
      <c r="E17" s="32">
        <f t="shared" si="0"/>
        <v>349.9</v>
      </c>
      <c r="F17" s="26">
        <f t="shared" si="1"/>
        <v>4.765082391393164</v>
      </c>
      <c r="G17" s="31">
        <v>2210.5</v>
      </c>
      <c r="H17" s="32">
        <v>68</v>
      </c>
      <c r="I17" s="26">
        <f t="shared" si="2"/>
        <v>3.076227097941642</v>
      </c>
      <c r="J17" s="31">
        <v>110</v>
      </c>
      <c r="K17" s="32">
        <v>0</v>
      </c>
      <c r="L17" s="26">
        <f t="shared" si="5"/>
        <v>0</v>
      </c>
      <c r="M17" s="31">
        <v>5022.5</v>
      </c>
      <c r="N17" s="32">
        <v>281.9</v>
      </c>
      <c r="O17" s="26">
        <f t="shared" si="3"/>
        <v>5.612742658038824</v>
      </c>
      <c r="P17" s="37">
        <v>7368</v>
      </c>
      <c r="Q17" s="34">
        <v>102.7</v>
      </c>
      <c r="R17" s="27">
        <f t="shared" si="6"/>
        <v>1.3938653637350706</v>
      </c>
    </row>
    <row r="18" spans="1:18" s="1" customFormat="1" ht="24.75" customHeight="1">
      <c r="A18" s="44" t="s">
        <v>8</v>
      </c>
      <c r="B18" s="45"/>
      <c r="C18" s="46"/>
      <c r="D18" s="31">
        <f t="shared" si="4"/>
        <v>3403.7</v>
      </c>
      <c r="E18" s="32">
        <f t="shared" si="0"/>
        <v>396.2</v>
      </c>
      <c r="F18" s="26">
        <f t="shared" si="1"/>
        <v>11.640273819666834</v>
      </c>
      <c r="G18" s="31">
        <v>774.3</v>
      </c>
      <c r="H18" s="32">
        <v>108.7</v>
      </c>
      <c r="I18" s="26">
        <f t="shared" si="2"/>
        <v>14.038486374790136</v>
      </c>
      <c r="J18" s="31">
        <v>44</v>
      </c>
      <c r="K18" s="32">
        <v>0</v>
      </c>
      <c r="L18" s="26">
        <f t="shared" si="5"/>
        <v>0</v>
      </c>
      <c r="M18" s="31">
        <v>2585.4</v>
      </c>
      <c r="N18" s="32">
        <v>287.5</v>
      </c>
      <c r="O18" s="26">
        <f t="shared" si="3"/>
        <v>11.1201361491452</v>
      </c>
      <c r="P18" s="37">
        <v>3280.3</v>
      </c>
      <c r="Q18" s="34">
        <v>121.2</v>
      </c>
      <c r="R18" s="27">
        <f t="shared" si="6"/>
        <v>3.694784013657287</v>
      </c>
    </row>
    <row r="19" spans="1:18" s="1" customFormat="1" ht="26.25" customHeight="1">
      <c r="A19" s="58" t="s">
        <v>16</v>
      </c>
      <c r="B19" s="59"/>
      <c r="C19" s="60"/>
      <c r="D19" s="31">
        <f t="shared" si="4"/>
        <v>23658.49</v>
      </c>
      <c r="E19" s="32">
        <f>H19+K19+N19</f>
        <v>1920.1000000000001</v>
      </c>
      <c r="F19" s="26">
        <f>E19/D19*100</f>
        <v>8.115902578736007</v>
      </c>
      <c r="G19" s="31">
        <f>SUM(G10:G18)</f>
        <v>5578.1</v>
      </c>
      <c r="H19" s="32">
        <f>H10+H11+H12+H13+H14+H15+H16+H17+H18</f>
        <v>273.1</v>
      </c>
      <c r="I19" s="26">
        <f>H19/G19*100</f>
        <v>4.895932306699414</v>
      </c>
      <c r="J19" s="31">
        <f>SUM(J10:J18)</f>
        <v>523.99</v>
      </c>
      <c r="K19" s="32">
        <f>K10+K11+K12+K13+K14+K15+K16+K17+K18</f>
        <v>9.6</v>
      </c>
      <c r="L19" s="26">
        <f>K19/J19*100</f>
        <v>1.83209603236703</v>
      </c>
      <c r="M19" s="31">
        <f>M10+M11+M12+M13+M14+M15+M16+M17+M18</f>
        <v>17556.4</v>
      </c>
      <c r="N19" s="32">
        <f>N10+N11+N12+N13+N14+N15+N16+N17+N18</f>
        <v>1637.4</v>
      </c>
      <c r="O19" s="26">
        <f>N19/M19*100</f>
        <v>9.326513408215806</v>
      </c>
      <c r="P19" s="37">
        <f>P10+P11+P12+P13+P14+P15+P16+P17+P18</f>
        <v>23369.499999999996</v>
      </c>
      <c r="Q19" s="34">
        <f>Q10+Q11+Q12+Q13+Q14+Q15+Q16+Q17+Q18</f>
        <v>725.8000000000001</v>
      </c>
      <c r="R19" s="27">
        <f t="shared" si="6"/>
        <v>3.105757504439548</v>
      </c>
    </row>
    <row r="20" spans="1:18" s="1" customFormat="1" ht="26.25" customHeight="1">
      <c r="A20" s="44" t="s">
        <v>20</v>
      </c>
      <c r="B20" s="45"/>
      <c r="C20" s="46"/>
      <c r="D20" s="31">
        <f t="shared" si="4"/>
        <v>145823.9</v>
      </c>
      <c r="E20" s="32">
        <f>H20+K20+N20</f>
        <v>12259.9</v>
      </c>
      <c r="F20" s="26">
        <f>E20/D20*100</f>
        <v>8.407332405730473</v>
      </c>
      <c r="G20" s="31">
        <v>13268.9</v>
      </c>
      <c r="H20" s="32">
        <v>1623.1</v>
      </c>
      <c r="I20" s="26">
        <f>H20/G20*100</f>
        <v>12.232362893683726</v>
      </c>
      <c r="J20" s="31">
        <v>4685.5</v>
      </c>
      <c r="K20" s="32">
        <v>358.9</v>
      </c>
      <c r="L20" s="26">
        <f>K20/J20*100</f>
        <v>7.6598015153132</v>
      </c>
      <c r="M20" s="31">
        <v>127869.5</v>
      </c>
      <c r="N20" s="32">
        <v>10277.9</v>
      </c>
      <c r="O20" s="26">
        <f>N20/M20*100</f>
        <v>8.037804167530178</v>
      </c>
      <c r="P20" s="37">
        <v>147430.6</v>
      </c>
      <c r="Q20" s="34">
        <v>8037.2</v>
      </c>
      <c r="R20" s="27">
        <f t="shared" si="6"/>
        <v>5.4515141361427</v>
      </c>
    </row>
    <row r="21" spans="1:18" s="11" customFormat="1" ht="33.75" customHeight="1">
      <c r="A21" s="47" t="s">
        <v>21</v>
      </c>
      <c r="B21" s="48"/>
      <c r="C21" s="49"/>
      <c r="D21" s="28">
        <f>D19+D20-M19</f>
        <v>151925.99</v>
      </c>
      <c r="E21" s="33">
        <f>E20+E19-N19</f>
        <v>12542.6</v>
      </c>
      <c r="F21" s="28">
        <f>E21/D21*100</f>
        <v>8.255730306578881</v>
      </c>
      <c r="G21" s="28">
        <f>G19+G20</f>
        <v>18847</v>
      </c>
      <c r="H21" s="33">
        <f>H19+H20</f>
        <v>1896.1999999999998</v>
      </c>
      <c r="I21" s="28">
        <f>H21/G21*100</f>
        <v>10.06101766859447</v>
      </c>
      <c r="J21" s="28">
        <f>J19+J20</f>
        <v>5209.49</v>
      </c>
      <c r="K21" s="33">
        <f>K19+K20</f>
        <v>368.5</v>
      </c>
      <c r="L21" s="28">
        <f>K21/J21*100</f>
        <v>7.073629088452036</v>
      </c>
      <c r="M21" s="28">
        <f>M20</f>
        <v>127869.5</v>
      </c>
      <c r="N21" s="33">
        <f>N20</f>
        <v>10277.9</v>
      </c>
      <c r="O21" s="26">
        <f>N21/M21*100</f>
        <v>8.037804167530178</v>
      </c>
      <c r="P21" s="38">
        <f>P19+P20-M19</f>
        <v>153243.7</v>
      </c>
      <c r="Q21" s="35">
        <f>Q19+Q20-N19</f>
        <v>7125.6</v>
      </c>
      <c r="R21" s="27">
        <f t="shared" si="6"/>
        <v>4.649848574525413</v>
      </c>
    </row>
    <row r="22" spans="4:15" s="1" customFormat="1" ht="12">
      <c r="D22" s="12"/>
      <c r="E22" s="13"/>
      <c r="F22" s="12"/>
      <c r="G22" s="36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Сергей Сайкин</cp:lastModifiedBy>
  <cp:lastPrinted>2006-12-25T04:43:18Z</cp:lastPrinted>
  <dcterms:created xsi:type="dcterms:W3CDTF">2006-03-24T12:07:52Z</dcterms:created>
  <dcterms:modified xsi:type="dcterms:W3CDTF">2007-04-17T07:29:02Z</dcterms:modified>
  <cp:category/>
  <cp:version/>
  <cp:contentType/>
  <cp:contentStatus/>
</cp:coreProperties>
</file>