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растениеводство" sheetId="1" r:id="rId1"/>
    <sheet name="сельхозработы" sheetId="2" r:id="rId2"/>
    <sheet name="надои молока" sheetId="3" r:id="rId3"/>
  </sheets>
  <definedNames/>
  <calcPr fullCalcOnLoad="1"/>
</workbook>
</file>

<file path=xl/sharedStrings.xml><?xml version="1.0" encoding="utf-8"?>
<sst xmlns="http://schemas.openxmlformats.org/spreadsheetml/2006/main" count="156" uniqueCount="126">
  <si>
    <t xml:space="preserve">   ЗАО Прогресс</t>
  </si>
  <si>
    <t xml:space="preserve">   СХПК им.К.Маркса</t>
  </si>
  <si>
    <t xml:space="preserve">    ОООа/ф Аранчеево</t>
  </si>
  <si>
    <t xml:space="preserve">   СХПК  им.Ленина</t>
  </si>
  <si>
    <t xml:space="preserve">    СХПК Труд</t>
  </si>
  <si>
    <t>ООО Эмметево</t>
  </si>
  <si>
    <t xml:space="preserve">   ООО а/ф Кушелга </t>
  </si>
  <si>
    <t xml:space="preserve">   СХПК Надежда</t>
  </si>
  <si>
    <t xml:space="preserve">   СХПК Родник</t>
  </si>
  <si>
    <t>ООО Яманчурино</t>
  </si>
  <si>
    <t xml:space="preserve">  СХПК   Свобода</t>
  </si>
  <si>
    <t xml:space="preserve">  ООО  Звезда</t>
  </si>
  <si>
    <t xml:space="preserve">   СХПК  Колос</t>
  </si>
  <si>
    <t xml:space="preserve">   СХПК  Сатурн</t>
  </si>
  <si>
    <t xml:space="preserve">   СХПК  Нива </t>
  </si>
  <si>
    <t>ООО Белоозерское</t>
  </si>
  <si>
    <t>ООО Урожай</t>
  </si>
  <si>
    <t xml:space="preserve">   СХПК  Рассвет</t>
  </si>
  <si>
    <t>СХПК Победа</t>
  </si>
  <si>
    <t xml:space="preserve">   СХПК  Марс</t>
  </si>
  <si>
    <t xml:space="preserve">  СХПК  Комбайн</t>
  </si>
  <si>
    <t xml:space="preserve">   СХПК Знамя </t>
  </si>
  <si>
    <t xml:space="preserve">  СХПК  Кушка</t>
  </si>
  <si>
    <t>СХПК Арланово</t>
  </si>
  <si>
    <t xml:space="preserve">КФХ Бикуловы </t>
  </si>
  <si>
    <t xml:space="preserve">    По  району</t>
  </si>
  <si>
    <t>химзащ.
Га</t>
  </si>
  <si>
    <t>химпроп.
Га</t>
  </si>
  <si>
    <t xml:space="preserve">скош.
Мн.трав.
Га </t>
  </si>
  <si>
    <t>сено</t>
  </si>
  <si>
    <t>сенаж</t>
  </si>
  <si>
    <t>з/корм</t>
  </si>
  <si>
    <t>в т.ч, га</t>
  </si>
  <si>
    <t>заготов.
Сенажа,
тн</t>
  </si>
  <si>
    <t>заготов.
Сена, тн</t>
  </si>
  <si>
    <t>посев
кукур. га</t>
  </si>
  <si>
    <t>обраб.
Чист
паров,га</t>
  </si>
  <si>
    <t>хим. об
раб.
кукур.га</t>
  </si>
  <si>
    <t>посев
рапса,
га</t>
  </si>
  <si>
    <t>междуряд
к/св.га</t>
  </si>
  <si>
    <t>Пропол.
черн.
Га</t>
  </si>
  <si>
    <t>прополка, га</t>
  </si>
  <si>
    <t>к/св.</t>
  </si>
  <si>
    <t>сах/св.</t>
  </si>
  <si>
    <t>выпас</t>
  </si>
  <si>
    <t>вывозка
навоза, 
тн</t>
  </si>
  <si>
    <t>междур.
стол.
свек.,га</t>
  </si>
  <si>
    <t>междур.
карт.,
га</t>
  </si>
  <si>
    <t>Сведения по растениеводству в хозяйствах Яльчикского района на 20.06.2007 г.</t>
  </si>
  <si>
    <t>СВЕДЕНИЯ</t>
  </si>
  <si>
    <t xml:space="preserve"> по надою молока по состоянию на 20 июня 2007 г.</t>
  </si>
  <si>
    <t>Наименование МТФ и хозяйств</t>
  </si>
  <si>
    <t>Валовой надой (кг)</t>
  </si>
  <si>
    <t>Средний удой</t>
  </si>
  <si>
    <t>+</t>
  </si>
  <si>
    <t>Продано в физическом весе (кг)</t>
  </si>
  <si>
    <t>Товарность</t>
  </si>
  <si>
    <t>2007г</t>
  </si>
  <si>
    <t>2006г</t>
  </si>
  <si>
    <t>-</t>
  </si>
  <si>
    <t>ФИО</t>
  </si>
  <si>
    <t>Телефоны</t>
  </si>
  <si>
    <t>Кол-во коров</t>
  </si>
  <si>
    <t>Байдеряково</t>
  </si>
  <si>
    <t>-----------------------</t>
  </si>
  <si>
    <t>Яльчики</t>
  </si>
  <si>
    <t>По к-зу "Прогресс"</t>
  </si>
  <si>
    <t>Арбузова Тамара Ивановна</t>
  </si>
  <si>
    <t>2 19 79</t>
  </si>
  <si>
    <t>им. К.Маркса</t>
  </si>
  <si>
    <t>Калинина Надежда Витальевна</t>
  </si>
  <si>
    <t>47 2 42</t>
  </si>
  <si>
    <t>ООО "Аранчеево"</t>
  </si>
  <si>
    <t>Королева Людмила Петровна</t>
  </si>
  <si>
    <t>46 2 52</t>
  </si>
  <si>
    <t>им.Ленина</t>
  </si>
  <si>
    <t>33 2 88</t>
  </si>
  <si>
    <t>Труд</t>
  </si>
  <si>
    <t xml:space="preserve"> </t>
  </si>
  <si>
    <t>44 2 32</t>
  </si>
  <si>
    <t>Эмметево</t>
  </si>
  <si>
    <t>Димитриева Рена Сильвестровна</t>
  </si>
  <si>
    <t>44 2 23</t>
  </si>
  <si>
    <t>По к-зу "Надежда"</t>
  </si>
  <si>
    <t>Тунгулова Наталья Петровна</t>
  </si>
  <si>
    <t>36 2 49</t>
  </si>
  <si>
    <t>Родник</t>
  </si>
  <si>
    <t>Смирнова Галина Владимировна</t>
  </si>
  <si>
    <t>36 2 72</t>
  </si>
  <si>
    <t>Яманчурино</t>
  </si>
  <si>
    <t>Комиссарова Надежда Анатольевна</t>
  </si>
  <si>
    <t>37 2 46</t>
  </si>
  <si>
    <t>Свобода</t>
  </si>
  <si>
    <t>Казначеева Людмила Максимовна</t>
  </si>
  <si>
    <t>37 2 41</t>
  </si>
  <si>
    <t>Колос</t>
  </si>
  <si>
    <t>Павлова Аполенария Васильевна</t>
  </si>
  <si>
    <t>23 2 34</t>
  </si>
  <si>
    <t>Сатурн</t>
  </si>
  <si>
    <t>Краснова Галина Анатольевна</t>
  </si>
  <si>
    <t>23 2 38</t>
  </si>
  <si>
    <t>Нива</t>
  </si>
  <si>
    <t>Порфирьева Валентина Александровна</t>
  </si>
  <si>
    <t>30 2 33</t>
  </si>
  <si>
    <t>Знамя</t>
  </si>
  <si>
    <t>Васильева Елена Васильевна</t>
  </si>
  <si>
    <t>41 3 89</t>
  </si>
  <si>
    <t>Урожай</t>
  </si>
  <si>
    <t>Каширина Людмила Ивановна</t>
  </si>
  <si>
    <t>41 2 16</t>
  </si>
  <si>
    <t>Рассвет</t>
  </si>
  <si>
    <t>Петрова Людмила Ивановна</t>
  </si>
  <si>
    <t>41 2 42</t>
  </si>
  <si>
    <t>Комбайн</t>
  </si>
  <si>
    <t>39 2 82</t>
  </si>
  <si>
    <t>Победа</t>
  </si>
  <si>
    <t>24 2 17</t>
  </si>
  <si>
    <t>Кушка</t>
  </si>
  <si>
    <t>Козлова Галина Петровна</t>
  </si>
  <si>
    <t>48 2 90</t>
  </si>
  <si>
    <t>ООО "Арланово"</t>
  </si>
  <si>
    <t>48 2 46</t>
  </si>
  <si>
    <t>Марс</t>
  </si>
  <si>
    <t>Бикмуллина Эндже Фаиковна</t>
  </si>
  <si>
    <t>48 2 45</t>
  </si>
  <si>
    <t>По району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</si>
</sst>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1" fillId="0" borderId="0" xfId="0" applyFont="1" applyAlignment="1">
      <alignment/>
    </xf>
    <xf numFmtId="20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 quotePrefix="1">
      <alignment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justify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164" fontId="1" fillId="0" borderId="1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2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9" fontId="1" fillId="2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9" fontId="1" fillId="3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/>
    </xf>
    <xf numFmtId="0" fontId="2" fillId="5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164" fontId="1" fillId="5" borderId="1" xfId="0" applyNumberFormat="1" applyFont="1" applyFill="1" applyBorder="1" applyAlignment="1">
      <alignment/>
    </xf>
    <xf numFmtId="9" fontId="1" fillId="5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3"/>
  <sheetViews>
    <sheetView zoomScale="75" zoomScaleNormal="75" workbookViewId="0" topLeftCell="C1">
      <selection activeCell="J43" sqref="J42:J43"/>
    </sheetView>
  </sheetViews>
  <sheetFormatPr defaultColWidth="9.00390625" defaultRowHeight="12.75"/>
  <cols>
    <col min="1" max="1" width="23.25390625" style="0" customWidth="1"/>
  </cols>
  <sheetData>
    <row r="3" ht="12.75">
      <c r="B3" t="s">
        <v>48</v>
      </c>
    </row>
    <row r="5" spans="1:13" ht="12.75" customHeight="1">
      <c r="A5" s="4"/>
      <c r="B5" s="3" t="s">
        <v>26</v>
      </c>
      <c r="C5" s="3" t="s">
        <v>27</v>
      </c>
      <c r="D5" s="3" t="s">
        <v>28</v>
      </c>
      <c r="E5" s="5" t="s">
        <v>32</v>
      </c>
      <c r="F5" s="6"/>
      <c r="G5" s="6"/>
      <c r="H5" s="7"/>
      <c r="I5" s="3" t="s">
        <v>34</v>
      </c>
      <c r="J5" s="3" t="s">
        <v>33</v>
      </c>
      <c r="K5" s="3" t="s">
        <v>35</v>
      </c>
      <c r="L5" s="3" t="s">
        <v>36</v>
      </c>
      <c r="M5" s="3" t="s">
        <v>37</v>
      </c>
    </row>
    <row r="6" spans="1:13" ht="24" customHeight="1">
      <c r="A6" s="4"/>
      <c r="B6" s="4"/>
      <c r="C6" s="4"/>
      <c r="D6" s="4"/>
      <c r="E6" s="1" t="s">
        <v>29</v>
      </c>
      <c r="F6" s="1" t="s">
        <v>30</v>
      </c>
      <c r="G6" s="1" t="s">
        <v>31</v>
      </c>
      <c r="H6" s="1" t="s">
        <v>44</v>
      </c>
      <c r="I6" s="4"/>
      <c r="J6" s="4"/>
      <c r="K6" s="4"/>
      <c r="L6" s="4"/>
      <c r="M6" s="4"/>
    </row>
    <row r="7" spans="1:13" ht="12.75">
      <c r="A7" s="1" t="s">
        <v>0</v>
      </c>
      <c r="B7" s="1">
        <v>150</v>
      </c>
      <c r="C7" s="1">
        <v>1350</v>
      </c>
      <c r="D7" s="1">
        <f>E7+F7+G7+H7</f>
        <v>860</v>
      </c>
      <c r="E7" s="1">
        <v>460</v>
      </c>
      <c r="F7" s="1">
        <v>320</v>
      </c>
      <c r="G7" s="1">
        <v>20</v>
      </c>
      <c r="H7" s="1">
        <v>60</v>
      </c>
      <c r="I7" s="1">
        <v>180</v>
      </c>
      <c r="J7" s="1">
        <v>1100</v>
      </c>
      <c r="K7" s="1">
        <v>200</v>
      </c>
      <c r="L7" s="1">
        <v>50</v>
      </c>
      <c r="M7" s="1"/>
    </row>
    <row r="8" spans="1:13" ht="12.75">
      <c r="A8" s="1" t="s">
        <v>1</v>
      </c>
      <c r="B8" s="1">
        <v>130</v>
      </c>
      <c r="C8" s="1">
        <v>555</v>
      </c>
      <c r="D8" s="1">
        <f aca="true" t="shared" si="0" ref="D8:D33">E8+F8+G8+H8</f>
        <v>195</v>
      </c>
      <c r="E8" s="1">
        <v>110</v>
      </c>
      <c r="F8" s="1"/>
      <c r="G8" s="1">
        <v>55</v>
      </c>
      <c r="H8" s="1">
        <v>30</v>
      </c>
      <c r="I8" s="1">
        <v>70</v>
      </c>
      <c r="J8" s="1"/>
      <c r="K8" s="1"/>
      <c r="L8" s="1"/>
      <c r="M8" s="1"/>
    </row>
    <row r="9" spans="1:13" ht="12.75">
      <c r="A9" s="1" t="s">
        <v>2</v>
      </c>
      <c r="B9" s="1"/>
      <c r="C9" s="1">
        <v>280</v>
      </c>
      <c r="D9" s="1">
        <f t="shared" si="0"/>
        <v>35</v>
      </c>
      <c r="E9" s="1">
        <v>20</v>
      </c>
      <c r="F9" s="1"/>
      <c r="G9" s="1"/>
      <c r="H9" s="1">
        <v>15</v>
      </c>
      <c r="I9" s="1"/>
      <c r="J9" s="1"/>
      <c r="K9" s="1"/>
      <c r="L9" s="1">
        <v>60</v>
      </c>
      <c r="M9" s="1"/>
    </row>
    <row r="10" spans="1:13" ht="12.75">
      <c r="A10" s="1" t="s">
        <v>3</v>
      </c>
      <c r="B10" s="1"/>
      <c r="C10" s="1">
        <v>958</v>
      </c>
      <c r="D10" s="1">
        <f t="shared" si="0"/>
        <v>55</v>
      </c>
      <c r="E10" s="1">
        <v>35</v>
      </c>
      <c r="F10" s="1"/>
      <c r="G10" s="1"/>
      <c r="H10" s="1">
        <v>20</v>
      </c>
      <c r="I10" s="1"/>
      <c r="J10" s="1"/>
      <c r="K10" s="1"/>
      <c r="L10" s="1">
        <v>40</v>
      </c>
      <c r="M10" s="1"/>
    </row>
    <row r="11" spans="1:13" ht="12.75">
      <c r="A11" s="1" t="s">
        <v>4</v>
      </c>
      <c r="B11" s="1"/>
      <c r="C11" s="1">
        <v>500</v>
      </c>
      <c r="D11" s="1">
        <f t="shared" si="0"/>
        <v>90</v>
      </c>
      <c r="E11" s="1">
        <v>70</v>
      </c>
      <c r="F11" s="1"/>
      <c r="G11" s="1"/>
      <c r="H11" s="1">
        <v>20</v>
      </c>
      <c r="I11" s="1">
        <v>30</v>
      </c>
      <c r="J11" s="1"/>
      <c r="K11" s="1"/>
      <c r="L11" s="1"/>
      <c r="M11" s="1"/>
    </row>
    <row r="12" spans="1:13" ht="12.75">
      <c r="A12" s="1" t="s">
        <v>5</v>
      </c>
      <c r="B12" s="1"/>
      <c r="C12" s="1">
        <v>800</v>
      </c>
      <c r="D12" s="1">
        <f t="shared" si="0"/>
        <v>210</v>
      </c>
      <c r="E12" s="1">
        <v>186</v>
      </c>
      <c r="F12" s="1"/>
      <c r="G12" s="1">
        <v>9</v>
      </c>
      <c r="H12" s="1">
        <v>15</v>
      </c>
      <c r="I12" s="1">
        <v>30</v>
      </c>
      <c r="J12" s="1"/>
      <c r="K12" s="1">
        <v>15</v>
      </c>
      <c r="L12" s="1">
        <v>300</v>
      </c>
      <c r="M12" s="1"/>
    </row>
    <row r="13" spans="1:13" ht="12.75">
      <c r="A13" s="1" t="s">
        <v>6</v>
      </c>
      <c r="B13" s="1"/>
      <c r="C13" s="1"/>
      <c r="D13" s="1">
        <f t="shared" si="0"/>
        <v>0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 t="s">
        <v>7</v>
      </c>
      <c r="B14" s="1"/>
      <c r="C14" s="1"/>
      <c r="D14" s="1">
        <f t="shared" si="0"/>
        <v>70</v>
      </c>
      <c r="E14" s="1">
        <v>40</v>
      </c>
      <c r="F14" s="1"/>
      <c r="G14" s="1">
        <v>15</v>
      </c>
      <c r="H14" s="1">
        <v>15</v>
      </c>
      <c r="I14" s="1"/>
      <c r="J14" s="1"/>
      <c r="K14" s="1"/>
      <c r="L14" s="1"/>
      <c r="M14" s="1"/>
    </row>
    <row r="15" spans="1:13" ht="12.75">
      <c r="A15" s="1" t="s">
        <v>8</v>
      </c>
      <c r="B15" s="1">
        <v>23</v>
      </c>
      <c r="C15" s="1">
        <v>400</v>
      </c>
      <c r="D15" s="1">
        <f t="shared" si="0"/>
        <v>131</v>
      </c>
      <c r="E15" s="1">
        <v>100</v>
      </c>
      <c r="F15" s="1"/>
      <c r="G15" s="1">
        <v>11</v>
      </c>
      <c r="H15" s="1">
        <v>20</v>
      </c>
      <c r="I15" s="1"/>
      <c r="J15" s="1"/>
      <c r="K15" s="1"/>
      <c r="L15" s="1"/>
      <c r="M15" s="1"/>
    </row>
    <row r="16" spans="1:13" ht="12.75">
      <c r="A16" s="1" t="s">
        <v>9</v>
      </c>
      <c r="B16" s="1">
        <v>40</v>
      </c>
      <c r="C16" s="1">
        <v>335</v>
      </c>
      <c r="D16" s="1">
        <f t="shared" si="0"/>
        <v>116</v>
      </c>
      <c r="E16" s="1">
        <v>90</v>
      </c>
      <c r="F16" s="1"/>
      <c r="G16" s="1">
        <v>16</v>
      </c>
      <c r="H16" s="1">
        <v>10</v>
      </c>
      <c r="I16" s="1">
        <v>115</v>
      </c>
      <c r="J16" s="1"/>
      <c r="K16" s="1">
        <v>20</v>
      </c>
      <c r="L16" s="1"/>
      <c r="M16" s="1"/>
    </row>
    <row r="17" spans="1:13" ht="12.75">
      <c r="A17" s="1" t="s">
        <v>10</v>
      </c>
      <c r="B17" s="1">
        <v>45</v>
      </c>
      <c r="C17" s="1">
        <v>294</v>
      </c>
      <c r="D17" s="1">
        <f t="shared" si="0"/>
        <v>160</v>
      </c>
      <c r="E17" s="1">
        <v>100</v>
      </c>
      <c r="F17" s="1"/>
      <c r="G17" s="1">
        <v>20</v>
      </c>
      <c r="H17" s="1">
        <v>40</v>
      </c>
      <c r="I17" s="1">
        <v>3</v>
      </c>
      <c r="J17" s="1"/>
      <c r="K17" s="1">
        <v>20</v>
      </c>
      <c r="L17" s="1"/>
      <c r="M17" s="1"/>
    </row>
    <row r="18" spans="1:13" ht="12.75">
      <c r="A18" s="1" t="s">
        <v>11</v>
      </c>
      <c r="B18" s="1"/>
      <c r="C18" s="1">
        <v>200</v>
      </c>
      <c r="D18" s="1">
        <f t="shared" si="0"/>
        <v>100</v>
      </c>
      <c r="E18" s="1">
        <v>100</v>
      </c>
      <c r="F18" s="1"/>
      <c r="G18" s="1"/>
      <c r="H18" s="1"/>
      <c r="I18" s="1"/>
      <c r="J18" s="1"/>
      <c r="K18" s="1"/>
      <c r="L18" s="1"/>
      <c r="M18" s="1"/>
    </row>
    <row r="19" spans="1:13" ht="12.75">
      <c r="A19" s="1" t="s">
        <v>12</v>
      </c>
      <c r="B19" s="1"/>
      <c r="C19" s="1">
        <v>300</v>
      </c>
      <c r="D19" s="1">
        <f t="shared" si="0"/>
        <v>133</v>
      </c>
      <c r="E19" s="1">
        <v>90</v>
      </c>
      <c r="F19" s="1"/>
      <c r="G19" s="1">
        <v>23</v>
      </c>
      <c r="H19" s="1">
        <v>20</v>
      </c>
      <c r="I19" s="1"/>
      <c r="J19" s="1"/>
      <c r="K19" s="1">
        <v>23</v>
      </c>
      <c r="L19" s="1">
        <v>152</v>
      </c>
      <c r="M19" s="1"/>
    </row>
    <row r="20" spans="1:13" ht="12.75">
      <c r="A20" s="1" t="s">
        <v>13</v>
      </c>
      <c r="B20" s="1"/>
      <c r="C20" s="1">
        <v>295</v>
      </c>
      <c r="D20" s="1">
        <f t="shared" si="0"/>
        <v>156</v>
      </c>
      <c r="E20" s="1">
        <v>105</v>
      </c>
      <c r="F20" s="1"/>
      <c r="G20" s="1">
        <v>26</v>
      </c>
      <c r="H20" s="1">
        <v>25</v>
      </c>
      <c r="I20" s="1">
        <v>118</v>
      </c>
      <c r="J20" s="1"/>
      <c r="K20" s="1">
        <v>60</v>
      </c>
      <c r="L20" s="1"/>
      <c r="M20" s="1"/>
    </row>
    <row r="21" spans="1:13" ht="12.75">
      <c r="A21" s="1" t="s">
        <v>14</v>
      </c>
      <c r="B21" s="1"/>
      <c r="C21" s="1">
        <v>120</v>
      </c>
      <c r="D21" s="1">
        <f t="shared" si="0"/>
        <v>75</v>
      </c>
      <c r="E21" s="1">
        <v>40</v>
      </c>
      <c r="F21" s="1"/>
      <c r="G21" s="1">
        <v>15</v>
      </c>
      <c r="H21" s="1">
        <v>20</v>
      </c>
      <c r="I21" s="1"/>
      <c r="J21" s="1"/>
      <c r="K21" s="1"/>
      <c r="L21" s="1"/>
      <c r="M21" s="1"/>
    </row>
    <row r="22" spans="1:13" ht="12.75">
      <c r="A22" s="1" t="s">
        <v>15</v>
      </c>
      <c r="B22" s="2"/>
      <c r="C22" s="1">
        <v>55</v>
      </c>
      <c r="D22" s="1">
        <f t="shared" si="0"/>
        <v>130</v>
      </c>
      <c r="E22" s="1">
        <v>130</v>
      </c>
      <c r="F22" s="1"/>
      <c r="G22" s="1"/>
      <c r="H22" s="1"/>
      <c r="I22" s="1">
        <v>30</v>
      </c>
      <c r="J22" s="1"/>
      <c r="K22" s="1"/>
      <c r="L22" s="1"/>
      <c r="M22" s="1"/>
    </row>
    <row r="23" spans="1:13" ht="12.75">
      <c r="A23" s="1" t="s">
        <v>16</v>
      </c>
      <c r="B23" s="2">
        <v>5</v>
      </c>
      <c r="C23" s="1">
        <v>166</v>
      </c>
      <c r="D23" s="1">
        <f t="shared" si="0"/>
        <v>65</v>
      </c>
      <c r="E23" s="1">
        <v>50</v>
      </c>
      <c r="F23" s="1"/>
      <c r="G23" s="1"/>
      <c r="H23" s="1">
        <v>15</v>
      </c>
      <c r="I23" s="1"/>
      <c r="J23" s="1"/>
      <c r="K23" s="1">
        <v>30</v>
      </c>
      <c r="L23" s="1">
        <v>200</v>
      </c>
      <c r="M23" s="1"/>
    </row>
    <row r="24" spans="1:13" ht="12.75">
      <c r="A24" s="1" t="s">
        <v>17</v>
      </c>
      <c r="B24" s="1">
        <v>15</v>
      </c>
      <c r="C24" s="1">
        <v>503</v>
      </c>
      <c r="D24" s="1">
        <f t="shared" si="0"/>
        <v>120</v>
      </c>
      <c r="E24" s="1">
        <v>50</v>
      </c>
      <c r="F24" s="1"/>
      <c r="G24" s="1">
        <v>20</v>
      </c>
      <c r="H24" s="1">
        <v>50</v>
      </c>
      <c r="I24" s="1">
        <v>127</v>
      </c>
      <c r="J24" s="1"/>
      <c r="K24" s="1">
        <v>50</v>
      </c>
      <c r="L24" s="1"/>
      <c r="M24" s="1"/>
    </row>
    <row r="25" spans="1:13" ht="12.75">
      <c r="A25" s="1" t="s">
        <v>18</v>
      </c>
      <c r="B25" s="1"/>
      <c r="C25" s="1">
        <v>152</v>
      </c>
      <c r="D25" s="1">
        <f t="shared" si="0"/>
        <v>198</v>
      </c>
      <c r="E25" s="1">
        <v>153</v>
      </c>
      <c r="F25" s="1"/>
      <c r="G25" s="1">
        <v>30</v>
      </c>
      <c r="H25" s="1">
        <v>15</v>
      </c>
      <c r="I25" s="1">
        <v>230</v>
      </c>
      <c r="J25" s="1"/>
      <c r="K25" s="1">
        <v>20</v>
      </c>
      <c r="L25" s="1"/>
      <c r="M25" s="1"/>
    </row>
    <row r="26" spans="1:13" ht="12.75">
      <c r="A26" s="1" t="s">
        <v>19</v>
      </c>
      <c r="B26" s="1"/>
      <c r="C26" s="1">
        <v>375</v>
      </c>
      <c r="D26" s="1">
        <f t="shared" si="0"/>
        <v>90</v>
      </c>
      <c r="E26" s="1">
        <v>60</v>
      </c>
      <c r="F26" s="1"/>
      <c r="G26" s="1">
        <v>10</v>
      </c>
      <c r="H26" s="1">
        <v>20</v>
      </c>
      <c r="I26" s="1">
        <v>15</v>
      </c>
      <c r="J26" s="1"/>
      <c r="K26" s="1"/>
      <c r="L26" s="1"/>
      <c r="M26" s="1"/>
    </row>
    <row r="27" spans="1:13" ht="12.75">
      <c r="A27" s="1" t="s">
        <v>20</v>
      </c>
      <c r="B27" s="1">
        <v>100</v>
      </c>
      <c r="C27" s="1">
        <v>374</v>
      </c>
      <c r="D27" s="1">
        <f t="shared" si="0"/>
        <v>259</v>
      </c>
      <c r="E27" s="1">
        <v>174</v>
      </c>
      <c r="F27" s="1"/>
      <c r="G27" s="1">
        <v>50</v>
      </c>
      <c r="H27" s="1">
        <v>35</v>
      </c>
      <c r="I27" s="1">
        <v>208</v>
      </c>
      <c r="J27" s="1"/>
      <c r="K27" s="1">
        <v>114</v>
      </c>
      <c r="L27" s="1"/>
      <c r="M27" s="1"/>
    </row>
    <row r="28" spans="1:13" ht="12.75">
      <c r="A28" s="1" t="s">
        <v>21</v>
      </c>
      <c r="B28" s="1"/>
      <c r="C28" s="1">
        <v>294</v>
      </c>
      <c r="D28" s="1">
        <f t="shared" si="0"/>
        <v>45</v>
      </c>
      <c r="E28" s="1">
        <v>35</v>
      </c>
      <c r="F28" s="1"/>
      <c r="G28" s="1"/>
      <c r="H28" s="1">
        <v>10</v>
      </c>
      <c r="I28" s="1"/>
      <c r="J28" s="1"/>
      <c r="K28" s="1"/>
      <c r="L28" s="1">
        <v>60</v>
      </c>
      <c r="M28" s="1"/>
    </row>
    <row r="29" spans="1:13" ht="12.75">
      <c r="A29" s="1" t="s">
        <v>22</v>
      </c>
      <c r="B29" s="1"/>
      <c r="C29" s="1">
        <v>242</v>
      </c>
      <c r="D29" s="1">
        <f t="shared" si="0"/>
        <v>120</v>
      </c>
      <c r="E29" s="1">
        <v>70</v>
      </c>
      <c r="F29" s="1"/>
      <c r="G29" s="1">
        <v>30</v>
      </c>
      <c r="H29" s="1">
        <v>20</v>
      </c>
      <c r="I29" s="1"/>
      <c r="J29" s="1"/>
      <c r="K29" s="1">
        <v>60</v>
      </c>
      <c r="L29" s="1"/>
      <c r="M29" s="1"/>
    </row>
    <row r="30" spans="1:13" ht="12.75">
      <c r="A30" s="1" t="s">
        <v>23</v>
      </c>
      <c r="B30" s="1"/>
      <c r="C30" s="1">
        <v>316</v>
      </c>
      <c r="D30" s="1">
        <f t="shared" si="0"/>
        <v>160</v>
      </c>
      <c r="E30" s="1">
        <v>145</v>
      </c>
      <c r="F30" s="1"/>
      <c r="G30" s="1">
        <v>10</v>
      </c>
      <c r="H30" s="1">
        <v>5</v>
      </c>
      <c r="I30" s="1">
        <v>162</v>
      </c>
      <c r="J30" s="1"/>
      <c r="K30" s="1"/>
      <c r="L30" s="1">
        <v>80</v>
      </c>
      <c r="M30" s="1"/>
    </row>
    <row r="31" spans="1:13" ht="12.75">
      <c r="A31" s="1" t="s">
        <v>24</v>
      </c>
      <c r="B31" s="1"/>
      <c r="C31" s="1"/>
      <c r="D31" s="1">
        <f t="shared" si="0"/>
        <v>35</v>
      </c>
      <c r="E31" s="1">
        <v>35</v>
      </c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>
        <f t="shared" si="0"/>
        <v>0</v>
      </c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 t="s">
        <v>25</v>
      </c>
      <c r="B33" s="1">
        <f>SUM(B7:B32)</f>
        <v>508</v>
      </c>
      <c r="C33" s="1">
        <f>SUM(C7:C32)</f>
        <v>8864</v>
      </c>
      <c r="D33" s="1">
        <f t="shared" si="0"/>
        <v>3608</v>
      </c>
      <c r="E33" s="1">
        <f>SUM(E7:E32)</f>
        <v>2448</v>
      </c>
      <c r="F33" s="1">
        <f>SUM(F7:F32)</f>
        <v>320</v>
      </c>
      <c r="G33" s="1">
        <f>SUM(G7:G32)</f>
        <v>360</v>
      </c>
      <c r="H33" s="1">
        <f>SUM(H7:H32)</f>
        <v>480</v>
      </c>
      <c r="I33" s="1">
        <f>SUM(I7:I32)</f>
        <v>1318</v>
      </c>
      <c r="J33" s="1"/>
      <c r="K33" s="1">
        <f>SUM(K7:K32)</f>
        <v>612</v>
      </c>
      <c r="L33" s="1">
        <f>SUM(L7:L32)</f>
        <v>942</v>
      </c>
      <c r="M33" s="1"/>
    </row>
  </sheetData>
  <mergeCells count="10">
    <mergeCell ref="M5:M6"/>
    <mergeCell ref="L5:L6"/>
    <mergeCell ref="A5:A6"/>
    <mergeCell ref="K5:K6"/>
    <mergeCell ref="B5:B6"/>
    <mergeCell ref="C5:C6"/>
    <mergeCell ref="D5:D6"/>
    <mergeCell ref="E5:H5"/>
    <mergeCell ref="I5:I6"/>
    <mergeCell ref="J5:J6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33"/>
  <sheetViews>
    <sheetView zoomScale="75" zoomScaleNormal="75" workbookViewId="0" topLeftCell="A1">
      <selection activeCell="C40" sqref="C40"/>
    </sheetView>
  </sheetViews>
  <sheetFormatPr defaultColWidth="9.00390625" defaultRowHeight="12.75"/>
  <cols>
    <col min="1" max="1" width="23.75390625" style="0" customWidth="1"/>
  </cols>
  <sheetData>
    <row r="4" ht="9" customHeight="1"/>
    <row r="5" spans="1:10" ht="12.75">
      <c r="A5" s="4"/>
      <c r="B5" s="3" t="s">
        <v>38</v>
      </c>
      <c r="C5" s="8" t="s">
        <v>47</v>
      </c>
      <c r="D5" s="3" t="s">
        <v>39</v>
      </c>
      <c r="E5" s="8" t="s">
        <v>46</v>
      </c>
      <c r="F5" s="3" t="s">
        <v>40</v>
      </c>
      <c r="G5" s="4" t="s">
        <v>41</v>
      </c>
      <c r="H5" s="4"/>
      <c r="I5" s="3" t="s">
        <v>45</v>
      </c>
      <c r="J5" s="10"/>
    </row>
    <row r="6" spans="1:10" ht="27" customHeight="1">
      <c r="A6" s="4"/>
      <c r="B6" s="4"/>
      <c r="C6" s="9"/>
      <c r="D6" s="4"/>
      <c r="E6" s="9"/>
      <c r="F6" s="4"/>
      <c r="G6" s="1" t="s">
        <v>42</v>
      </c>
      <c r="H6" s="1" t="s">
        <v>43</v>
      </c>
      <c r="I6" s="4"/>
      <c r="J6" s="10"/>
    </row>
    <row r="7" spans="1:9" ht="12.75">
      <c r="A7" s="1" t="s">
        <v>0</v>
      </c>
      <c r="B7" s="1"/>
      <c r="C7" s="1">
        <v>65</v>
      </c>
      <c r="D7" s="1"/>
      <c r="E7" s="1"/>
      <c r="F7" s="1"/>
      <c r="G7" s="1"/>
      <c r="H7" s="1"/>
      <c r="I7" s="1">
        <v>4500</v>
      </c>
    </row>
    <row r="8" spans="1:9" ht="12.75">
      <c r="A8" s="1" t="s">
        <v>1</v>
      </c>
      <c r="B8" s="1">
        <v>10</v>
      </c>
      <c r="C8" s="1"/>
      <c r="D8" s="1"/>
      <c r="E8" s="1"/>
      <c r="F8" s="1"/>
      <c r="G8" s="1"/>
      <c r="H8" s="1"/>
      <c r="I8" s="1"/>
    </row>
    <row r="9" spans="1:9" ht="12.75">
      <c r="A9" s="1" t="s">
        <v>2</v>
      </c>
      <c r="B9" s="1"/>
      <c r="C9" s="1"/>
      <c r="D9" s="1"/>
      <c r="E9" s="1"/>
      <c r="F9" s="1"/>
      <c r="G9" s="1"/>
      <c r="H9" s="1"/>
      <c r="I9" s="1"/>
    </row>
    <row r="10" spans="1:9" ht="12.75">
      <c r="A10" s="1" t="s">
        <v>3</v>
      </c>
      <c r="B10" s="1"/>
      <c r="C10" s="1">
        <v>33</v>
      </c>
      <c r="D10" s="1"/>
      <c r="E10" s="1"/>
      <c r="F10" s="1"/>
      <c r="G10" s="1"/>
      <c r="H10" s="1"/>
      <c r="I10" s="1"/>
    </row>
    <row r="11" spans="1:9" ht="12.75">
      <c r="A11" s="1" t="s">
        <v>4</v>
      </c>
      <c r="B11" s="1"/>
      <c r="C11" s="1"/>
      <c r="D11" s="1"/>
      <c r="E11" s="1"/>
      <c r="F11" s="1"/>
      <c r="G11" s="1">
        <v>10</v>
      </c>
      <c r="H11" s="1"/>
      <c r="I11" s="1"/>
    </row>
    <row r="12" spans="1:9" ht="12.75">
      <c r="A12" s="1" t="s">
        <v>5</v>
      </c>
      <c r="B12" s="1"/>
      <c r="C12" s="1"/>
      <c r="D12" s="1"/>
      <c r="E12" s="1"/>
      <c r="F12" s="1"/>
      <c r="G12" s="1"/>
      <c r="H12" s="1"/>
      <c r="I12" s="1"/>
    </row>
    <row r="13" spans="1:9" ht="12.75">
      <c r="A13" s="1" t="s">
        <v>6</v>
      </c>
      <c r="B13" s="1"/>
      <c r="C13" s="1"/>
      <c r="D13" s="1"/>
      <c r="E13" s="1"/>
      <c r="F13" s="1"/>
      <c r="G13" s="1"/>
      <c r="H13" s="1"/>
      <c r="I13" s="1"/>
    </row>
    <row r="14" spans="1:9" ht="12.75">
      <c r="A14" s="1" t="s">
        <v>7</v>
      </c>
      <c r="B14" s="1"/>
      <c r="C14" s="1"/>
      <c r="D14" s="1"/>
      <c r="E14" s="1"/>
      <c r="F14" s="1"/>
      <c r="G14" s="1"/>
      <c r="H14" s="1"/>
      <c r="I14" s="1"/>
    </row>
    <row r="15" spans="1:9" ht="12.75">
      <c r="A15" s="1" t="s">
        <v>8</v>
      </c>
      <c r="B15" s="1"/>
      <c r="C15" s="1">
        <v>6</v>
      </c>
      <c r="D15" s="1"/>
      <c r="E15" s="1"/>
      <c r="F15" s="1"/>
      <c r="G15" s="1"/>
      <c r="H15" s="1"/>
      <c r="I15" s="1"/>
    </row>
    <row r="16" spans="1:9" ht="12.75">
      <c r="A16" s="1" t="s">
        <v>9</v>
      </c>
      <c r="B16" s="1"/>
      <c r="C16" s="1"/>
      <c r="D16" s="1"/>
      <c r="E16" s="1"/>
      <c r="F16" s="1">
        <v>6</v>
      </c>
      <c r="G16" s="1">
        <v>3</v>
      </c>
      <c r="H16" s="1"/>
      <c r="I16" s="1"/>
    </row>
    <row r="17" spans="1:9" ht="12.75">
      <c r="A17" s="1" t="s">
        <v>10</v>
      </c>
      <c r="B17" s="1"/>
      <c r="C17" s="1">
        <v>15</v>
      </c>
      <c r="D17" s="1">
        <v>10</v>
      </c>
      <c r="E17" s="1">
        <v>5</v>
      </c>
      <c r="F17" s="1">
        <v>3</v>
      </c>
      <c r="G17" s="1">
        <v>10</v>
      </c>
      <c r="H17" s="1"/>
      <c r="I17" s="1"/>
    </row>
    <row r="18" spans="1:9" ht="12.75">
      <c r="A18" s="1" t="s">
        <v>11</v>
      </c>
      <c r="B18" s="1"/>
      <c r="C18" s="1"/>
      <c r="D18" s="1"/>
      <c r="E18" s="1"/>
      <c r="F18" s="1"/>
      <c r="G18" s="1"/>
      <c r="H18" s="1"/>
      <c r="I18" s="1"/>
    </row>
    <row r="19" spans="1:9" ht="12.75">
      <c r="A19" s="1" t="s">
        <v>12</v>
      </c>
      <c r="B19" s="1"/>
      <c r="C19" s="1"/>
      <c r="D19" s="1"/>
      <c r="E19" s="1"/>
      <c r="F19" s="1"/>
      <c r="G19" s="1"/>
      <c r="H19" s="1"/>
      <c r="I19" s="1"/>
    </row>
    <row r="20" spans="1:9" ht="12.75">
      <c r="A20" s="1" t="s">
        <v>13</v>
      </c>
      <c r="B20" s="1"/>
      <c r="C20" s="1">
        <v>25</v>
      </c>
      <c r="D20" s="1"/>
      <c r="E20" s="1"/>
      <c r="F20" s="1"/>
      <c r="G20" s="1"/>
      <c r="H20" s="1"/>
      <c r="I20" s="1"/>
    </row>
    <row r="21" spans="1:9" ht="12.75">
      <c r="A21" s="1" t="s">
        <v>14</v>
      </c>
      <c r="B21" s="1"/>
      <c r="C21" s="1"/>
      <c r="D21" s="1"/>
      <c r="E21" s="1"/>
      <c r="F21" s="1"/>
      <c r="G21" s="1"/>
      <c r="H21" s="1"/>
      <c r="I21" s="1"/>
    </row>
    <row r="22" spans="1:9" ht="12.75">
      <c r="A22" s="1" t="s">
        <v>15</v>
      </c>
      <c r="B22" s="1"/>
      <c r="C22" s="1"/>
      <c r="D22" s="1"/>
      <c r="E22" s="1"/>
      <c r="F22" s="1"/>
      <c r="G22" s="1"/>
      <c r="H22" s="1"/>
      <c r="I22" s="1"/>
    </row>
    <row r="23" spans="1:9" ht="12.75">
      <c r="A23" s="1" t="s">
        <v>16</v>
      </c>
      <c r="B23" s="1"/>
      <c r="C23" s="1"/>
      <c r="D23" s="1"/>
      <c r="E23" s="1"/>
      <c r="F23" s="1"/>
      <c r="G23" s="1"/>
      <c r="H23" s="1"/>
      <c r="I23" s="1"/>
    </row>
    <row r="24" spans="1:9" ht="12.75">
      <c r="A24" s="1" t="s">
        <v>17</v>
      </c>
      <c r="B24" s="1"/>
      <c r="C24" s="1">
        <v>20</v>
      </c>
      <c r="D24" s="1"/>
      <c r="E24" s="1"/>
      <c r="F24" s="1"/>
      <c r="G24" s="1"/>
      <c r="H24" s="1"/>
      <c r="I24" s="1"/>
    </row>
    <row r="25" spans="1:9" ht="12.75">
      <c r="A25" s="1" t="s">
        <v>18</v>
      </c>
      <c r="B25" s="1"/>
      <c r="C25" s="1"/>
      <c r="D25" s="1"/>
      <c r="E25" s="1"/>
      <c r="F25" s="1"/>
      <c r="G25" s="1"/>
      <c r="H25" s="1"/>
      <c r="I25" s="1"/>
    </row>
    <row r="26" spans="1:9" ht="12.75">
      <c r="A26" s="1" t="s">
        <v>19</v>
      </c>
      <c r="B26" s="1"/>
      <c r="C26" s="1"/>
      <c r="D26" s="1">
        <v>5</v>
      </c>
      <c r="E26" s="1"/>
      <c r="F26" s="1"/>
      <c r="G26" s="1">
        <v>5</v>
      </c>
      <c r="H26" s="1">
        <v>20</v>
      </c>
      <c r="I26" s="1"/>
    </row>
    <row r="27" spans="1:9" ht="12.75">
      <c r="A27" s="1" t="s">
        <v>20</v>
      </c>
      <c r="B27" s="1"/>
      <c r="C27" s="1">
        <v>45</v>
      </c>
      <c r="D27" s="1">
        <v>10</v>
      </c>
      <c r="E27" s="1">
        <v>10</v>
      </c>
      <c r="F27" s="1">
        <v>10</v>
      </c>
      <c r="G27" s="1">
        <v>15</v>
      </c>
      <c r="H27" s="1"/>
      <c r="I27" s="1"/>
    </row>
    <row r="28" spans="1:9" ht="12.75">
      <c r="A28" s="1" t="s">
        <v>21</v>
      </c>
      <c r="B28" s="1"/>
      <c r="C28" s="1"/>
      <c r="D28" s="1"/>
      <c r="E28" s="1"/>
      <c r="F28" s="1"/>
      <c r="G28" s="1"/>
      <c r="H28" s="1"/>
      <c r="I28" s="1"/>
    </row>
    <row r="29" spans="1:9" ht="12.75">
      <c r="A29" s="1" t="s">
        <v>22</v>
      </c>
      <c r="B29" s="1"/>
      <c r="C29" s="1"/>
      <c r="D29" s="1"/>
      <c r="E29" s="1"/>
      <c r="F29" s="1"/>
      <c r="G29" s="1"/>
      <c r="H29" s="1"/>
      <c r="I29" s="1"/>
    </row>
    <row r="30" spans="1:9" ht="12.75">
      <c r="A30" s="1" t="s">
        <v>23</v>
      </c>
      <c r="B30" s="1"/>
      <c r="C30" s="1"/>
      <c r="D30" s="1"/>
      <c r="E30" s="1"/>
      <c r="F30" s="1"/>
      <c r="G30" s="1"/>
      <c r="H30" s="1"/>
      <c r="I30" s="1"/>
    </row>
    <row r="31" spans="1:9" ht="12.75">
      <c r="A31" s="1" t="s">
        <v>24</v>
      </c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 t="s">
        <v>25</v>
      </c>
      <c r="B33" s="1">
        <f aca="true" t="shared" si="0" ref="B33:H33">SUM(B7:B32)</f>
        <v>10</v>
      </c>
      <c r="C33" s="1">
        <f t="shared" si="0"/>
        <v>209</v>
      </c>
      <c r="D33" s="1">
        <f t="shared" si="0"/>
        <v>25</v>
      </c>
      <c r="E33" s="1">
        <f t="shared" si="0"/>
        <v>15</v>
      </c>
      <c r="F33" s="1">
        <f t="shared" si="0"/>
        <v>19</v>
      </c>
      <c r="G33" s="1">
        <f t="shared" si="0"/>
        <v>43</v>
      </c>
      <c r="H33" s="1">
        <f t="shared" si="0"/>
        <v>20</v>
      </c>
      <c r="I33" s="1">
        <f>SUM(I7:I32)</f>
        <v>4500</v>
      </c>
    </row>
  </sheetData>
  <mergeCells count="9">
    <mergeCell ref="A5:A6"/>
    <mergeCell ref="B5:B6"/>
    <mergeCell ref="D5:D6"/>
    <mergeCell ref="F5:F6"/>
    <mergeCell ref="C5:C6"/>
    <mergeCell ref="I5:I6"/>
    <mergeCell ref="E5:E6"/>
    <mergeCell ref="J5:J6"/>
    <mergeCell ref="G5:H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A1" sqref="A1:L32"/>
    </sheetView>
  </sheetViews>
  <sheetFormatPr defaultColWidth="9.00390625" defaultRowHeight="12.75"/>
  <cols>
    <col min="1" max="1" width="22.375" style="0" customWidth="1"/>
    <col min="9" max="9" width="33.125" style="0" bestFit="1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1"/>
      <c r="C2" s="17" t="s">
        <v>49</v>
      </c>
      <c r="D2" s="17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11" t="s">
        <v>50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12.75">
      <c r="A6" s="18" t="s">
        <v>51</v>
      </c>
      <c r="B6" s="19" t="s">
        <v>52</v>
      </c>
      <c r="C6" s="20" t="s">
        <v>53</v>
      </c>
      <c r="D6" s="21"/>
      <c r="E6" s="22" t="s">
        <v>54</v>
      </c>
      <c r="F6" s="19" t="s">
        <v>55</v>
      </c>
      <c r="G6" s="19" t="s">
        <v>56</v>
      </c>
      <c r="H6" s="11"/>
      <c r="I6" s="11"/>
      <c r="J6" s="11"/>
      <c r="K6" s="11"/>
      <c r="L6" s="12"/>
    </row>
    <row r="7" spans="1:12" ht="12.75">
      <c r="A7" s="23"/>
      <c r="B7" s="24"/>
      <c r="C7" s="25" t="s">
        <v>57</v>
      </c>
      <c r="D7" s="25" t="s">
        <v>58</v>
      </c>
      <c r="E7" s="26" t="s">
        <v>59</v>
      </c>
      <c r="F7" s="24"/>
      <c r="G7" s="24"/>
      <c r="H7" s="11"/>
      <c r="I7" s="13" t="s">
        <v>60</v>
      </c>
      <c r="J7" s="13" t="s">
        <v>61</v>
      </c>
      <c r="K7" s="13" t="s">
        <v>62</v>
      </c>
      <c r="L7" s="11"/>
    </row>
    <row r="8" spans="1:12" ht="12.75">
      <c r="A8" s="27" t="s">
        <v>63</v>
      </c>
      <c r="B8" s="15">
        <v>6509</v>
      </c>
      <c r="C8" s="28">
        <f>B8/K8</f>
        <v>17.59189189189189</v>
      </c>
      <c r="D8" s="15">
        <v>18.6</v>
      </c>
      <c r="E8" s="28">
        <f>C8-D8</f>
        <v>-1.008108108108111</v>
      </c>
      <c r="F8" s="15">
        <v>5879</v>
      </c>
      <c r="G8" s="29">
        <f>F8/B8</f>
        <v>0.9032109387002611</v>
      </c>
      <c r="H8" s="11">
        <v>1</v>
      </c>
      <c r="I8" s="14" t="s">
        <v>64</v>
      </c>
      <c r="J8" s="15"/>
      <c r="K8" s="15">
        <v>370</v>
      </c>
      <c r="L8" s="11"/>
    </row>
    <row r="9" spans="1:12" ht="12.75">
      <c r="A9" s="30" t="s">
        <v>65</v>
      </c>
      <c r="B9" s="15">
        <v>2350</v>
      </c>
      <c r="C9" s="28">
        <f aca="true" t="shared" si="0" ref="C9:C31">B9/K9</f>
        <v>23.5</v>
      </c>
      <c r="D9" s="15">
        <v>22</v>
      </c>
      <c r="E9" s="28">
        <f aca="true" t="shared" si="1" ref="E9:E31">C9-D9</f>
        <v>1.5</v>
      </c>
      <c r="F9" s="15">
        <v>2139</v>
      </c>
      <c r="G9" s="29">
        <f aca="true" t="shared" si="2" ref="G9:G31">F9/B9</f>
        <v>0.9102127659574468</v>
      </c>
      <c r="H9" s="11">
        <v>1</v>
      </c>
      <c r="I9" s="14" t="s">
        <v>64</v>
      </c>
      <c r="J9" s="15"/>
      <c r="K9" s="15">
        <v>100</v>
      </c>
      <c r="L9" s="11"/>
    </row>
    <row r="10" spans="1:12" ht="12.75">
      <c r="A10" s="31" t="s">
        <v>66</v>
      </c>
      <c r="B10" s="31">
        <f>SUM(B8:B9)</f>
        <v>8859</v>
      </c>
      <c r="C10" s="32">
        <f t="shared" si="0"/>
        <v>18.848936170212767</v>
      </c>
      <c r="D10" s="31">
        <v>19.4</v>
      </c>
      <c r="E10" s="32">
        <f t="shared" si="1"/>
        <v>-0.5510638297872319</v>
      </c>
      <c r="F10" s="31">
        <f>SUM(F8:F9)</f>
        <v>8018</v>
      </c>
      <c r="G10" s="33">
        <f t="shared" si="2"/>
        <v>0.9050682921322949</v>
      </c>
      <c r="H10" s="11">
        <v>1</v>
      </c>
      <c r="I10" s="15" t="s">
        <v>67</v>
      </c>
      <c r="J10" s="15" t="s">
        <v>68</v>
      </c>
      <c r="K10" s="15">
        <v>470</v>
      </c>
      <c r="L10" s="11"/>
    </row>
    <row r="11" spans="1:12" ht="12.75">
      <c r="A11" s="15" t="s">
        <v>69</v>
      </c>
      <c r="B11" s="15">
        <v>1676</v>
      </c>
      <c r="C11" s="28">
        <f t="shared" si="0"/>
        <v>16.76</v>
      </c>
      <c r="D11" s="15">
        <v>10.3</v>
      </c>
      <c r="E11" s="28">
        <f t="shared" si="1"/>
        <v>6.460000000000001</v>
      </c>
      <c r="F11" s="15">
        <v>1526</v>
      </c>
      <c r="G11" s="29">
        <f t="shared" si="2"/>
        <v>0.9105011933174224</v>
      </c>
      <c r="H11" s="11">
        <v>1</v>
      </c>
      <c r="I11" s="15" t="s">
        <v>70</v>
      </c>
      <c r="J11" s="15" t="s">
        <v>71</v>
      </c>
      <c r="K11" s="15">
        <v>100</v>
      </c>
      <c r="L11" s="11"/>
    </row>
    <row r="12" spans="1:12" ht="12.75">
      <c r="A12" s="34" t="s">
        <v>72</v>
      </c>
      <c r="B12" s="35">
        <v>1579</v>
      </c>
      <c r="C12" s="36">
        <f t="shared" si="0"/>
        <v>18.36046511627907</v>
      </c>
      <c r="D12" s="35">
        <v>12.1</v>
      </c>
      <c r="E12" s="36">
        <f t="shared" si="1"/>
        <v>6.26046511627907</v>
      </c>
      <c r="F12" s="35">
        <v>1484</v>
      </c>
      <c r="G12" s="29">
        <f t="shared" si="2"/>
        <v>0.9398353388220393</v>
      </c>
      <c r="H12" s="11">
        <v>1</v>
      </c>
      <c r="I12" s="15" t="s">
        <v>73</v>
      </c>
      <c r="J12" s="15" t="s">
        <v>74</v>
      </c>
      <c r="K12" s="15">
        <v>86</v>
      </c>
      <c r="L12" s="11"/>
    </row>
    <row r="13" spans="1:12" ht="12.75">
      <c r="A13" s="15" t="s">
        <v>75</v>
      </c>
      <c r="B13" s="15">
        <v>2100</v>
      </c>
      <c r="C13" s="36">
        <f t="shared" si="0"/>
        <v>11.666666666666666</v>
      </c>
      <c r="D13" s="15">
        <v>15.3</v>
      </c>
      <c r="E13" s="28">
        <f t="shared" si="1"/>
        <v>-3.6333333333333346</v>
      </c>
      <c r="F13" s="15">
        <v>1680</v>
      </c>
      <c r="G13" s="29">
        <f t="shared" si="2"/>
        <v>0.8</v>
      </c>
      <c r="H13" s="11">
        <v>1</v>
      </c>
      <c r="I13" s="15" t="s">
        <v>59</v>
      </c>
      <c r="J13" s="15" t="s">
        <v>76</v>
      </c>
      <c r="K13" s="15">
        <v>180</v>
      </c>
      <c r="L13" s="11"/>
    </row>
    <row r="14" spans="1:12" ht="12.75">
      <c r="A14" s="37" t="s">
        <v>77</v>
      </c>
      <c r="B14" s="15">
        <v>2470</v>
      </c>
      <c r="C14" s="28">
        <f t="shared" si="0"/>
        <v>17.03448275862069</v>
      </c>
      <c r="D14" s="15">
        <v>15.4</v>
      </c>
      <c r="E14" s="28">
        <f t="shared" si="1"/>
        <v>1.63448275862069</v>
      </c>
      <c r="F14" s="15">
        <v>2250</v>
      </c>
      <c r="G14" s="29">
        <f t="shared" si="2"/>
        <v>0.9109311740890689</v>
      </c>
      <c r="H14" s="11">
        <v>1</v>
      </c>
      <c r="I14" s="15" t="s">
        <v>78</v>
      </c>
      <c r="J14" s="15" t="s">
        <v>79</v>
      </c>
      <c r="K14" s="15">
        <v>145</v>
      </c>
      <c r="L14" s="16"/>
    </row>
    <row r="15" spans="1:12" ht="12.75">
      <c r="A15" s="37" t="s">
        <v>80</v>
      </c>
      <c r="B15" s="15">
        <v>455</v>
      </c>
      <c r="C15" s="28">
        <f t="shared" si="0"/>
        <v>18.2</v>
      </c>
      <c r="D15" s="15">
        <v>13.2</v>
      </c>
      <c r="E15" s="28">
        <f t="shared" si="1"/>
        <v>5</v>
      </c>
      <c r="F15" s="15">
        <v>415</v>
      </c>
      <c r="G15" s="29">
        <f t="shared" si="2"/>
        <v>0.9120879120879121</v>
      </c>
      <c r="H15" s="11">
        <v>1</v>
      </c>
      <c r="I15" s="15" t="s">
        <v>81</v>
      </c>
      <c r="J15" s="15" t="s">
        <v>82</v>
      </c>
      <c r="K15" s="15">
        <v>25</v>
      </c>
      <c r="L15" s="16"/>
    </row>
    <row r="16" spans="1:12" ht="12.75">
      <c r="A16" s="31" t="s">
        <v>83</v>
      </c>
      <c r="B16" s="31">
        <v>456</v>
      </c>
      <c r="C16" s="32">
        <f t="shared" si="0"/>
        <v>4.606060606060606</v>
      </c>
      <c r="D16" s="31">
        <v>14.2</v>
      </c>
      <c r="E16" s="32">
        <f t="shared" si="1"/>
        <v>-9.593939393939394</v>
      </c>
      <c r="F16" s="31">
        <v>272</v>
      </c>
      <c r="G16" s="33">
        <f t="shared" si="2"/>
        <v>0.5964912280701754</v>
      </c>
      <c r="H16" s="11">
        <v>1</v>
      </c>
      <c r="I16" s="15" t="s">
        <v>84</v>
      </c>
      <c r="J16" s="15" t="s">
        <v>85</v>
      </c>
      <c r="K16" s="15">
        <v>99</v>
      </c>
      <c r="L16" s="11"/>
    </row>
    <row r="17" spans="1:12" ht="12.75">
      <c r="A17" s="15" t="s">
        <v>86</v>
      </c>
      <c r="B17" s="15">
        <v>1120</v>
      </c>
      <c r="C17" s="28">
        <f t="shared" si="0"/>
        <v>16.71641791044776</v>
      </c>
      <c r="D17" s="15">
        <v>18.8</v>
      </c>
      <c r="E17" s="28">
        <f t="shared" si="1"/>
        <v>-2.083582089552241</v>
      </c>
      <c r="F17" s="15">
        <v>1090</v>
      </c>
      <c r="G17" s="29">
        <f t="shared" si="2"/>
        <v>0.9732142857142857</v>
      </c>
      <c r="H17" s="11">
        <v>1</v>
      </c>
      <c r="I17" s="15" t="s">
        <v>87</v>
      </c>
      <c r="J17" s="15" t="s">
        <v>88</v>
      </c>
      <c r="K17" s="15">
        <v>67</v>
      </c>
      <c r="L17" s="11"/>
    </row>
    <row r="18" spans="1:12" ht="12.75">
      <c r="A18" s="15" t="s">
        <v>89</v>
      </c>
      <c r="B18" s="15">
        <v>1505</v>
      </c>
      <c r="C18" s="28">
        <f t="shared" si="0"/>
        <v>18.8125</v>
      </c>
      <c r="D18" s="15">
        <v>19.3</v>
      </c>
      <c r="E18" s="28">
        <f t="shared" si="1"/>
        <v>-0.4875000000000007</v>
      </c>
      <c r="F18" s="15">
        <v>1406</v>
      </c>
      <c r="G18" s="29">
        <f t="shared" si="2"/>
        <v>0.93421926910299</v>
      </c>
      <c r="H18" s="11">
        <v>1</v>
      </c>
      <c r="I18" s="15" t="s">
        <v>90</v>
      </c>
      <c r="J18" s="15" t="s">
        <v>91</v>
      </c>
      <c r="K18" s="15">
        <v>80</v>
      </c>
      <c r="L18" s="11"/>
    </row>
    <row r="19" spans="1:12" ht="12.75">
      <c r="A19" s="15" t="s">
        <v>92</v>
      </c>
      <c r="B19" s="15">
        <v>1920</v>
      </c>
      <c r="C19" s="28">
        <f t="shared" si="0"/>
        <v>16</v>
      </c>
      <c r="D19" s="15">
        <v>16</v>
      </c>
      <c r="E19" s="28">
        <f t="shared" si="1"/>
        <v>0</v>
      </c>
      <c r="F19" s="15">
        <v>1640</v>
      </c>
      <c r="G19" s="29">
        <f t="shared" si="2"/>
        <v>0.8541666666666666</v>
      </c>
      <c r="H19" s="11">
        <v>1</v>
      </c>
      <c r="I19" s="15" t="s">
        <v>93</v>
      </c>
      <c r="J19" s="15" t="s">
        <v>94</v>
      </c>
      <c r="K19" s="15">
        <v>120</v>
      </c>
      <c r="L19" s="11"/>
    </row>
    <row r="20" spans="1:12" ht="12.75">
      <c r="A20" s="15" t="s">
        <v>95</v>
      </c>
      <c r="B20" s="15">
        <v>1260</v>
      </c>
      <c r="C20" s="28">
        <f t="shared" si="0"/>
        <v>15.75</v>
      </c>
      <c r="D20" s="15">
        <v>12.5</v>
      </c>
      <c r="E20" s="28">
        <f t="shared" si="1"/>
        <v>3.25</v>
      </c>
      <c r="F20" s="15">
        <v>1110</v>
      </c>
      <c r="G20" s="29">
        <f t="shared" si="2"/>
        <v>0.8809523809523809</v>
      </c>
      <c r="H20" s="11">
        <v>1</v>
      </c>
      <c r="I20" s="15" t="s">
        <v>96</v>
      </c>
      <c r="J20" s="15" t="s">
        <v>97</v>
      </c>
      <c r="K20" s="15">
        <v>80</v>
      </c>
      <c r="L20" s="11"/>
    </row>
    <row r="21" spans="1:12" ht="12.75">
      <c r="A21" s="15" t="s">
        <v>98</v>
      </c>
      <c r="B21" s="15">
        <v>3500</v>
      </c>
      <c r="C21" s="28">
        <f t="shared" si="0"/>
        <v>26.923076923076923</v>
      </c>
      <c r="D21" s="15">
        <v>25.6</v>
      </c>
      <c r="E21" s="28">
        <f t="shared" si="1"/>
        <v>1.323076923076922</v>
      </c>
      <c r="F21" s="15">
        <v>3200</v>
      </c>
      <c r="G21" s="29">
        <f t="shared" si="2"/>
        <v>0.9142857142857143</v>
      </c>
      <c r="H21" s="11">
        <v>1</v>
      </c>
      <c r="I21" s="15" t="s">
        <v>99</v>
      </c>
      <c r="J21" s="15" t="s">
        <v>100</v>
      </c>
      <c r="K21" s="15">
        <v>130</v>
      </c>
      <c r="L21" s="11"/>
    </row>
    <row r="22" spans="1:12" ht="12.75">
      <c r="A22" s="15" t="s">
        <v>101</v>
      </c>
      <c r="B22" s="15">
        <v>1115</v>
      </c>
      <c r="C22" s="28">
        <f t="shared" si="0"/>
        <v>9.780701754385966</v>
      </c>
      <c r="D22" s="15">
        <v>11.8</v>
      </c>
      <c r="E22" s="28">
        <f t="shared" si="1"/>
        <v>-2.019298245614035</v>
      </c>
      <c r="F22" s="15">
        <v>985</v>
      </c>
      <c r="G22" s="29">
        <f t="shared" si="2"/>
        <v>0.8834080717488789</v>
      </c>
      <c r="H22" s="11">
        <v>1</v>
      </c>
      <c r="I22" s="15" t="s">
        <v>102</v>
      </c>
      <c r="J22" s="15" t="s">
        <v>103</v>
      </c>
      <c r="K22" s="15">
        <v>114</v>
      </c>
      <c r="L22" s="11"/>
    </row>
    <row r="23" spans="1:12" ht="12.75">
      <c r="A23" s="37" t="s">
        <v>104</v>
      </c>
      <c r="B23" s="15">
        <v>588</v>
      </c>
      <c r="C23" s="36">
        <f t="shared" si="0"/>
        <v>11.76</v>
      </c>
      <c r="D23" s="15">
        <v>10</v>
      </c>
      <c r="E23" s="28">
        <f t="shared" si="1"/>
        <v>1.7599999999999998</v>
      </c>
      <c r="F23" s="35">
        <v>530</v>
      </c>
      <c r="G23" s="38">
        <f t="shared" si="2"/>
        <v>0.9013605442176871</v>
      </c>
      <c r="H23" s="11">
        <v>1</v>
      </c>
      <c r="I23" s="15" t="s">
        <v>105</v>
      </c>
      <c r="J23" s="15" t="s">
        <v>106</v>
      </c>
      <c r="K23" s="15">
        <v>50</v>
      </c>
      <c r="L23" s="11"/>
    </row>
    <row r="24" spans="1:12" ht="12.75">
      <c r="A24" s="37" t="s">
        <v>107</v>
      </c>
      <c r="B24" s="15">
        <v>1000</v>
      </c>
      <c r="C24" s="28">
        <f t="shared" si="0"/>
        <v>20</v>
      </c>
      <c r="D24" s="15">
        <v>14</v>
      </c>
      <c r="E24" s="28">
        <f t="shared" si="1"/>
        <v>6</v>
      </c>
      <c r="F24" s="15">
        <v>900</v>
      </c>
      <c r="G24" s="29">
        <f t="shared" si="2"/>
        <v>0.9</v>
      </c>
      <c r="H24" s="11">
        <v>1</v>
      </c>
      <c r="I24" s="15" t="s">
        <v>108</v>
      </c>
      <c r="J24" s="15" t="s">
        <v>109</v>
      </c>
      <c r="K24" s="15">
        <v>50</v>
      </c>
      <c r="L24" s="11"/>
    </row>
    <row r="25" spans="1:12" ht="12.75">
      <c r="A25" s="15" t="s">
        <v>110</v>
      </c>
      <c r="B25" s="15">
        <v>2480</v>
      </c>
      <c r="C25" s="28">
        <f t="shared" si="0"/>
        <v>17.103448275862068</v>
      </c>
      <c r="D25" s="15">
        <v>14.9</v>
      </c>
      <c r="E25" s="28">
        <f t="shared" si="1"/>
        <v>2.2034482758620673</v>
      </c>
      <c r="F25" s="15">
        <v>2253</v>
      </c>
      <c r="G25" s="29">
        <f t="shared" si="2"/>
        <v>0.9084677419354839</v>
      </c>
      <c r="H25" s="11">
        <v>1</v>
      </c>
      <c r="I25" s="15" t="s">
        <v>111</v>
      </c>
      <c r="J25" s="15" t="s">
        <v>112</v>
      </c>
      <c r="K25" s="15">
        <v>145</v>
      </c>
      <c r="L25" s="11"/>
    </row>
    <row r="26" spans="1:12" ht="12.75">
      <c r="A26" s="15" t="s">
        <v>113</v>
      </c>
      <c r="B26" s="15">
        <v>4945</v>
      </c>
      <c r="C26" s="28">
        <f t="shared" si="0"/>
        <v>23.547619047619047</v>
      </c>
      <c r="D26" s="28">
        <v>21.4</v>
      </c>
      <c r="E26" s="28">
        <f t="shared" si="1"/>
        <v>2.147619047619049</v>
      </c>
      <c r="F26" s="15">
        <v>4700</v>
      </c>
      <c r="G26" s="29">
        <f t="shared" si="2"/>
        <v>0.9504550050556118</v>
      </c>
      <c r="H26" s="11">
        <v>1</v>
      </c>
      <c r="I26" s="15"/>
      <c r="J26" s="15" t="s">
        <v>114</v>
      </c>
      <c r="K26" s="15">
        <v>210</v>
      </c>
      <c r="L26" s="11"/>
    </row>
    <row r="27" spans="1:12" ht="12.75">
      <c r="A27" s="15" t="s">
        <v>115</v>
      </c>
      <c r="B27" s="39">
        <v>1966</v>
      </c>
      <c r="C27" s="28">
        <f t="shared" si="0"/>
        <v>26.213333333333335</v>
      </c>
      <c r="D27" s="28">
        <v>18.4</v>
      </c>
      <c r="E27" s="28">
        <f t="shared" si="1"/>
        <v>7.813333333333336</v>
      </c>
      <c r="F27" s="15">
        <v>1815</v>
      </c>
      <c r="G27" s="29">
        <f t="shared" si="2"/>
        <v>0.9231943031536114</v>
      </c>
      <c r="H27" s="11">
        <v>1</v>
      </c>
      <c r="I27" s="15" t="s">
        <v>59</v>
      </c>
      <c r="J27" s="15" t="s">
        <v>116</v>
      </c>
      <c r="K27" s="15">
        <v>75</v>
      </c>
      <c r="L27" s="11"/>
    </row>
    <row r="28" spans="1:12" ht="12.75">
      <c r="A28" s="15" t="s">
        <v>117</v>
      </c>
      <c r="B28" s="15">
        <v>2287</v>
      </c>
      <c r="C28" s="28">
        <f t="shared" si="0"/>
        <v>19.058333333333334</v>
      </c>
      <c r="D28" s="28">
        <v>16.4</v>
      </c>
      <c r="E28" s="28">
        <f t="shared" si="1"/>
        <v>2.658333333333335</v>
      </c>
      <c r="F28" s="15">
        <v>2040</v>
      </c>
      <c r="G28" s="29">
        <f t="shared" si="2"/>
        <v>0.8919982509838216</v>
      </c>
      <c r="H28" s="11">
        <v>1</v>
      </c>
      <c r="I28" s="15" t="s">
        <v>118</v>
      </c>
      <c r="J28" s="15" t="s">
        <v>119</v>
      </c>
      <c r="K28" s="15">
        <v>120</v>
      </c>
      <c r="L28" s="11"/>
    </row>
    <row r="29" spans="1:12" ht="12.75">
      <c r="A29" s="37" t="s">
        <v>120</v>
      </c>
      <c r="B29" s="15">
        <v>455</v>
      </c>
      <c r="C29" s="28">
        <f t="shared" si="0"/>
        <v>15.689655172413794</v>
      </c>
      <c r="D29" s="28">
        <v>14.4</v>
      </c>
      <c r="E29" s="28">
        <f t="shared" si="1"/>
        <v>1.2896551724137932</v>
      </c>
      <c r="F29" s="15">
        <v>405</v>
      </c>
      <c r="G29" s="29">
        <f t="shared" si="2"/>
        <v>0.8901098901098901</v>
      </c>
      <c r="H29" s="11">
        <v>1</v>
      </c>
      <c r="I29" s="15" t="s">
        <v>59</v>
      </c>
      <c r="J29" s="15" t="s">
        <v>121</v>
      </c>
      <c r="K29" s="15">
        <v>29</v>
      </c>
      <c r="L29" s="11"/>
    </row>
    <row r="30" spans="1:12" ht="12.75">
      <c r="A30" s="34" t="s">
        <v>122</v>
      </c>
      <c r="B30" s="15">
        <v>2200</v>
      </c>
      <c r="C30" s="28">
        <f t="shared" si="0"/>
        <v>15.942028985507246</v>
      </c>
      <c r="D30" s="28">
        <v>13.3</v>
      </c>
      <c r="E30" s="28">
        <f t="shared" si="1"/>
        <v>2.6420289855072454</v>
      </c>
      <c r="F30" s="15">
        <v>2000</v>
      </c>
      <c r="G30" s="29">
        <f t="shared" si="2"/>
        <v>0.9090909090909091</v>
      </c>
      <c r="H30" s="11">
        <v>1</v>
      </c>
      <c r="I30" s="15" t="s">
        <v>123</v>
      </c>
      <c r="J30" s="15" t="s">
        <v>124</v>
      </c>
      <c r="K30" s="15">
        <v>138</v>
      </c>
      <c r="L30" s="11"/>
    </row>
    <row r="31" spans="1:12" ht="12.75">
      <c r="A31" s="40" t="s">
        <v>125</v>
      </c>
      <c r="B31" s="41">
        <f>SUM(B10:B30)</f>
        <v>43936</v>
      </c>
      <c r="C31" s="42">
        <f t="shared" si="0"/>
        <v>17.270440251572328</v>
      </c>
      <c r="D31" s="28">
        <v>16.1</v>
      </c>
      <c r="E31" s="42">
        <f t="shared" si="1"/>
        <v>1.1704402515723267</v>
      </c>
      <c r="F31" s="41">
        <f>SUM(F10:F30)</f>
        <v>39719</v>
      </c>
      <c r="G31" s="43">
        <f t="shared" si="2"/>
        <v>0.9040194828841952</v>
      </c>
      <c r="H31" s="11"/>
      <c r="I31" s="11"/>
      <c r="J31" s="11"/>
      <c r="K31" s="15">
        <v>2544</v>
      </c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</sheetData>
  <mergeCells count="6">
    <mergeCell ref="F6:F7"/>
    <mergeCell ref="G6:G7"/>
    <mergeCell ref="C2:D2"/>
    <mergeCell ref="A6:A7"/>
    <mergeCell ref="B6:B7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Яльчикского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agro2</dc:creator>
  <cp:keywords/>
  <dc:description/>
  <cp:lastModifiedBy>PetSV</cp:lastModifiedBy>
  <cp:lastPrinted>2007-06-20T05:42:27Z</cp:lastPrinted>
  <dcterms:created xsi:type="dcterms:W3CDTF">2007-06-04T05:56:24Z</dcterms:created>
  <dcterms:modified xsi:type="dcterms:W3CDTF">2007-08-06T09:28:02Z</dcterms:modified>
  <cp:category/>
  <cp:version/>
  <cp:contentType/>
  <cp:contentStatus/>
</cp:coreProperties>
</file>