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<sst xmlns="http://schemas.openxmlformats.org/spreadsheetml/2006/main" count="276" uniqueCount="62">
  <si>
    <t xml:space="preserve">   ЗАО Прогресс</t>
  </si>
  <si>
    <t xml:space="preserve">   СХПК им.К.Маркса</t>
  </si>
  <si>
    <t xml:space="preserve">    ОООа/ф Аранчеево</t>
  </si>
  <si>
    <t xml:space="preserve">   СХПК  им.Ленина</t>
  </si>
  <si>
    <t xml:space="preserve">    СХПК Труд</t>
  </si>
  <si>
    <t>ООО Эмметево</t>
  </si>
  <si>
    <t xml:space="preserve">   ООО а/ф Кушелга </t>
  </si>
  <si>
    <t xml:space="preserve">   СХПК Надежда</t>
  </si>
  <si>
    <t xml:space="preserve">   СХПК Родник</t>
  </si>
  <si>
    <t>ООО Яманчурино</t>
  </si>
  <si>
    <t xml:space="preserve">  СХПК   Свобода</t>
  </si>
  <si>
    <t xml:space="preserve">  ООО  Звезда</t>
  </si>
  <si>
    <t xml:space="preserve">   СХПК  Колос</t>
  </si>
  <si>
    <t xml:space="preserve">   СХПК  Сатурн</t>
  </si>
  <si>
    <t xml:space="preserve">   СХПК  Нива </t>
  </si>
  <si>
    <t>ООО Белоозерское</t>
  </si>
  <si>
    <t>ООО Урожай</t>
  </si>
  <si>
    <t xml:space="preserve">   СХПК  Рассвет</t>
  </si>
  <si>
    <t>СХПК Победа</t>
  </si>
  <si>
    <t xml:space="preserve">   СХПК  Марс</t>
  </si>
  <si>
    <t xml:space="preserve">  СХПК  Комбайн</t>
  </si>
  <si>
    <t xml:space="preserve">   СХПК Знамя </t>
  </si>
  <si>
    <t xml:space="preserve">  СХПК  Кушка</t>
  </si>
  <si>
    <t>СХПК Арланово</t>
  </si>
  <si>
    <t xml:space="preserve">КФХ Бикуловы </t>
  </si>
  <si>
    <t xml:space="preserve">    По  району</t>
  </si>
  <si>
    <t>сено</t>
  </si>
  <si>
    <t>сенаж</t>
  </si>
  <si>
    <t>заготов.
Сенажа,
тн</t>
  </si>
  <si>
    <t>заготов.сена, тн</t>
  </si>
  <si>
    <t>всего</t>
  </si>
  <si>
    <t>в т.ч. хоз-ву</t>
  </si>
  <si>
    <t>населению</t>
  </si>
  <si>
    <t>однолет
ка на
сенаж.га</t>
  </si>
  <si>
    <t xml:space="preserve">заготовлено, тонн  </t>
  </si>
  <si>
    <t>силос</t>
  </si>
  <si>
    <t>план</t>
  </si>
  <si>
    <t>факт</t>
  </si>
  <si>
    <t>%</t>
  </si>
  <si>
    <t xml:space="preserve">ВСЕГО  ЗЕРНОВЫХ И ЗЕРНОБОБОВЫХ, ГА </t>
  </si>
  <si>
    <t>скошено</t>
  </si>
  <si>
    <t>обмолочено</t>
  </si>
  <si>
    <t>урож.
ц/га</t>
  </si>
  <si>
    <t>га</t>
  </si>
  <si>
    <t xml:space="preserve">в т.ч.  озимая рожь </t>
  </si>
  <si>
    <t>в т.ч.  озимая пшеница</t>
  </si>
  <si>
    <t>ячмень</t>
  </si>
  <si>
    <t>яровая пшеница</t>
  </si>
  <si>
    <t>овес</t>
  </si>
  <si>
    <t>вика</t>
  </si>
  <si>
    <t>намол.
ц</t>
  </si>
  <si>
    <t>бобы  кормовые</t>
  </si>
  <si>
    <t>убрано
соломы,
га</t>
  </si>
  <si>
    <t>намол,
ц</t>
  </si>
  <si>
    <t>-</t>
  </si>
  <si>
    <t>подготовка земли под озимые,га</t>
  </si>
  <si>
    <t>вспашка зяби, га</t>
  </si>
  <si>
    <t>засыпка 
семян,ц</t>
  </si>
  <si>
    <t>Овощи</t>
  </si>
  <si>
    <t>убрано, га</t>
  </si>
  <si>
    <t>собрано, т</t>
  </si>
  <si>
    <t>Сведения по растениеводству в хозяйствах Яльчикского района на 08.08.2007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</si>
</sst>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"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tabSelected="1" zoomScale="75" zoomScaleNormal="75" workbookViewId="0" topLeftCell="A1">
      <selection activeCell="G12" sqref="G12"/>
    </sheetView>
  </sheetViews>
  <sheetFormatPr defaultColWidth="9.00390625" defaultRowHeight="12.75"/>
  <cols>
    <col min="1" max="1" width="23.25390625" style="0" customWidth="1"/>
    <col min="3" max="3" width="7.375" style="0" customWidth="1"/>
    <col min="4" max="4" width="7.00390625" style="0" customWidth="1"/>
    <col min="5" max="5" width="11.125" style="0" customWidth="1"/>
    <col min="6" max="7" width="12.125" style="0" customWidth="1"/>
    <col min="8" max="8" width="12.625" style="0" customWidth="1"/>
    <col min="10" max="10" width="8.75390625" style="0" customWidth="1"/>
    <col min="11" max="11" width="9.75390625" style="0" customWidth="1"/>
    <col min="12" max="12" width="10.125" style="0" customWidth="1"/>
  </cols>
  <sheetData>
    <row r="3" spans="2:8" ht="12.75">
      <c r="B3" t="s">
        <v>61</v>
      </c>
      <c r="H3" s="12"/>
    </row>
    <row r="5" spans="1:10" ht="12.75" customHeight="1">
      <c r="A5" s="17"/>
      <c r="B5" s="20" t="s">
        <v>29</v>
      </c>
      <c r="C5" s="21"/>
      <c r="D5" s="22"/>
      <c r="E5" s="18" t="s">
        <v>28</v>
      </c>
      <c r="F5" s="25" t="s">
        <v>55</v>
      </c>
      <c r="G5" s="25" t="s">
        <v>56</v>
      </c>
      <c r="H5" s="18" t="s">
        <v>33</v>
      </c>
      <c r="I5" s="23"/>
      <c r="J5" s="23"/>
    </row>
    <row r="6" spans="1:10" ht="39.75" customHeight="1">
      <c r="A6" s="17"/>
      <c r="B6" s="5" t="s">
        <v>30</v>
      </c>
      <c r="C6" s="5" t="s">
        <v>31</v>
      </c>
      <c r="D6" s="5" t="s">
        <v>32</v>
      </c>
      <c r="E6" s="19"/>
      <c r="F6" s="26"/>
      <c r="G6" s="27"/>
      <c r="H6" s="19"/>
      <c r="I6" s="24"/>
      <c r="J6" s="24"/>
    </row>
    <row r="7" spans="1:10" ht="12.75">
      <c r="A7" s="3" t="s">
        <v>0</v>
      </c>
      <c r="B7" s="1">
        <f>C7+D7</f>
        <v>180</v>
      </c>
      <c r="C7" s="1">
        <v>180</v>
      </c>
      <c r="D7" s="1"/>
      <c r="E7" s="1">
        <v>4100</v>
      </c>
      <c r="F7" s="1">
        <v>180</v>
      </c>
      <c r="G7" s="1">
        <v>300</v>
      </c>
      <c r="H7" s="3">
        <v>1100</v>
      </c>
      <c r="I7" s="4"/>
      <c r="J7" s="4"/>
    </row>
    <row r="8" spans="1:10" ht="12.75">
      <c r="A8" s="3" t="s">
        <v>1</v>
      </c>
      <c r="B8" s="1">
        <f aca="true" t="shared" si="0" ref="B8:B33">C8+D8</f>
        <v>450</v>
      </c>
      <c r="C8" s="1">
        <v>107</v>
      </c>
      <c r="D8" s="1">
        <v>343</v>
      </c>
      <c r="E8" s="1">
        <v>2270</v>
      </c>
      <c r="F8" s="1">
        <v>160</v>
      </c>
      <c r="G8" s="1"/>
      <c r="H8" s="1"/>
      <c r="I8" s="4"/>
      <c r="J8" s="4"/>
    </row>
    <row r="9" spans="1:10" ht="12.75">
      <c r="A9" s="3" t="s">
        <v>2</v>
      </c>
      <c r="B9" s="1">
        <f t="shared" si="0"/>
        <v>120</v>
      </c>
      <c r="C9" s="1">
        <v>50</v>
      </c>
      <c r="D9" s="1">
        <v>70</v>
      </c>
      <c r="E9" s="1">
        <v>1400</v>
      </c>
      <c r="F9" s="1">
        <v>100</v>
      </c>
      <c r="G9" s="1"/>
      <c r="H9" s="1"/>
      <c r="I9" s="4"/>
      <c r="J9" s="4"/>
    </row>
    <row r="10" spans="1:10" ht="12.75">
      <c r="A10" s="3" t="s">
        <v>3</v>
      </c>
      <c r="B10" s="1">
        <v>227</v>
      </c>
      <c r="C10" s="1">
        <v>227</v>
      </c>
      <c r="D10" s="1"/>
      <c r="E10" s="1">
        <v>1658</v>
      </c>
      <c r="F10" s="1">
        <v>120</v>
      </c>
      <c r="G10" s="1"/>
      <c r="H10" s="1"/>
      <c r="I10" s="4"/>
      <c r="J10" s="4"/>
    </row>
    <row r="11" spans="1:10" ht="12.75">
      <c r="A11" s="3" t="s">
        <v>4</v>
      </c>
      <c r="B11" s="1">
        <f t="shared" si="0"/>
        <v>243</v>
      </c>
      <c r="C11" s="1">
        <v>166</v>
      </c>
      <c r="D11" s="1">
        <v>77</v>
      </c>
      <c r="E11" s="1">
        <v>2000</v>
      </c>
      <c r="F11" s="1">
        <v>125</v>
      </c>
      <c r="G11" s="1"/>
      <c r="H11" s="1">
        <v>65</v>
      </c>
      <c r="I11" s="4"/>
      <c r="J11" s="4"/>
    </row>
    <row r="12" spans="1:10" ht="12.75">
      <c r="A12" s="3" t="s">
        <v>5</v>
      </c>
      <c r="B12" s="1">
        <f t="shared" si="0"/>
        <v>250</v>
      </c>
      <c r="C12" s="1">
        <v>250</v>
      </c>
      <c r="D12" s="1"/>
      <c r="E12" s="1">
        <v>600</v>
      </c>
      <c r="F12" s="1">
        <v>408</v>
      </c>
      <c r="G12" s="1">
        <v>100</v>
      </c>
      <c r="H12" s="1"/>
      <c r="I12" s="4"/>
      <c r="J12" s="4"/>
    </row>
    <row r="13" spans="1:10" ht="12.75">
      <c r="A13" s="2" t="s">
        <v>6</v>
      </c>
      <c r="B13" s="1">
        <f t="shared" si="0"/>
        <v>180</v>
      </c>
      <c r="C13" s="1">
        <v>100</v>
      </c>
      <c r="D13" s="1">
        <v>80</v>
      </c>
      <c r="E13" s="1">
        <v>300</v>
      </c>
      <c r="F13" s="1"/>
      <c r="G13" s="1"/>
      <c r="H13" s="1"/>
      <c r="I13" s="4"/>
      <c r="J13" s="4"/>
    </row>
    <row r="14" spans="1:10" ht="12.75">
      <c r="A14" s="2" t="s">
        <v>7</v>
      </c>
      <c r="B14" s="1">
        <f t="shared" si="0"/>
        <v>170</v>
      </c>
      <c r="C14" s="1">
        <v>50</v>
      </c>
      <c r="D14" s="1">
        <v>120</v>
      </c>
      <c r="E14" s="1"/>
      <c r="F14" s="1">
        <v>121</v>
      </c>
      <c r="G14" s="1"/>
      <c r="H14" s="1"/>
      <c r="I14" s="4"/>
      <c r="J14" s="4"/>
    </row>
    <row r="15" spans="1:10" ht="12.75">
      <c r="A15" s="3" t="s">
        <v>8</v>
      </c>
      <c r="B15" s="1">
        <f t="shared" si="0"/>
        <v>196</v>
      </c>
      <c r="C15" s="1">
        <v>96</v>
      </c>
      <c r="D15" s="1">
        <v>100</v>
      </c>
      <c r="E15" s="1">
        <v>1170</v>
      </c>
      <c r="F15" s="1">
        <v>20</v>
      </c>
      <c r="G15" s="1"/>
      <c r="H15" s="1">
        <v>20</v>
      </c>
      <c r="I15" s="4"/>
      <c r="J15" s="4"/>
    </row>
    <row r="16" spans="1:10" ht="12.75">
      <c r="A16" s="3" t="s">
        <v>9</v>
      </c>
      <c r="B16" s="1">
        <f t="shared" si="0"/>
        <v>126</v>
      </c>
      <c r="C16" s="1">
        <v>126</v>
      </c>
      <c r="D16" s="1"/>
      <c r="E16" s="1">
        <v>2165</v>
      </c>
      <c r="F16" s="1">
        <v>80</v>
      </c>
      <c r="G16" s="1"/>
      <c r="H16" s="1">
        <v>100</v>
      </c>
      <c r="I16" s="4"/>
      <c r="J16" s="4"/>
    </row>
    <row r="17" spans="1:10" ht="12.75">
      <c r="A17" s="3" t="s">
        <v>10</v>
      </c>
      <c r="B17" s="1">
        <f t="shared" si="0"/>
        <v>233</v>
      </c>
      <c r="C17" s="1">
        <v>233</v>
      </c>
      <c r="D17" s="1"/>
      <c r="E17" s="1">
        <v>1927</v>
      </c>
      <c r="F17" s="1">
        <v>105</v>
      </c>
      <c r="G17" s="1">
        <v>50</v>
      </c>
      <c r="H17" s="1">
        <v>59</v>
      </c>
      <c r="I17" s="4"/>
      <c r="J17" s="4"/>
    </row>
    <row r="18" spans="1:10" ht="12.75">
      <c r="A18" s="2" t="s">
        <v>11</v>
      </c>
      <c r="B18" s="1">
        <f t="shared" si="0"/>
        <v>360</v>
      </c>
      <c r="C18" s="1"/>
      <c r="D18" s="1">
        <v>360</v>
      </c>
      <c r="E18" s="1"/>
      <c r="F18" s="1">
        <v>80</v>
      </c>
      <c r="G18" s="1"/>
      <c r="H18" s="1"/>
      <c r="I18" s="4"/>
      <c r="J18" s="4"/>
    </row>
    <row r="19" spans="1:10" ht="12.75">
      <c r="A19" s="3" t="s">
        <v>12</v>
      </c>
      <c r="B19" s="1">
        <f t="shared" si="0"/>
        <v>251</v>
      </c>
      <c r="C19" s="1">
        <v>50</v>
      </c>
      <c r="D19" s="1">
        <v>201</v>
      </c>
      <c r="E19" s="1">
        <v>1482</v>
      </c>
      <c r="F19" s="1">
        <v>152</v>
      </c>
      <c r="G19" s="1"/>
      <c r="H19" s="1"/>
      <c r="I19" s="4"/>
      <c r="J19" s="4"/>
    </row>
    <row r="20" spans="1:10" ht="12.75">
      <c r="A20" s="3" t="s">
        <v>13</v>
      </c>
      <c r="B20" s="1">
        <f t="shared" si="0"/>
        <v>172</v>
      </c>
      <c r="C20" s="1">
        <v>132</v>
      </c>
      <c r="D20" s="1">
        <v>40</v>
      </c>
      <c r="E20" s="1">
        <v>2100</v>
      </c>
      <c r="F20" s="1">
        <v>12</v>
      </c>
      <c r="G20" s="1">
        <v>20</v>
      </c>
      <c r="H20" s="1">
        <v>130</v>
      </c>
      <c r="I20" s="4"/>
      <c r="J20" s="4"/>
    </row>
    <row r="21" spans="1:10" ht="12.75">
      <c r="A21" s="3" t="s">
        <v>14</v>
      </c>
      <c r="B21" s="1">
        <f t="shared" si="0"/>
        <v>160</v>
      </c>
      <c r="C21" s="1">
        <v>80</v>
      </c>
      <c r="D21" s="1">
        <v>80</v>
      </c>
      <c r="E21" s="1">
        <v>1700</v>
      </c>
      <c r="F21" s="1"/>
      <c r="G21" s="1"/>
      <c r="H21" s="1">
        <v>35</v>
      </c>
      <c r="I21" s="4"/>
      <c r="J21" s="4"/>
    </row>
    <row r="22" spans="1:10" ht="12.75">
      <c r="A22" s="3" t="s">
        <v>15</v>
      </c>
      <c r="B22" s="1">
        <f t="shared" si="0"/>
        <v>300</v>
      </c>
      <c r="C22" s="1"/>
      <c r="D22" s="1">
        <v>300</v>
      </c>
      <c r="E22" s="1"/>
      <c r="F22" s="1">
        <v>100</v>
      </c>
      <c r="G22" s="1"/>
      <c r="H22" s="1"/>
      <c r="I22" s="4"/>
      <c r="J22" s="4"/>
    </row>
    <row r="23" spans="1:10" ht="12.75">
      <c r="A23" s="3" t="s">
        <v>16</v>
      </c>
      <c r="B23" s="1">
        <f t="shared" si="0"/>
        <v>77</v>
      </c>
      <c r="C23" s="1">
        <v>60</v>
      </c>
      <c r="D23" s="1">
        <v>17</v>
      </c>
      <c r="E23" s="1">
        <v>1313</v>
      </c>
      <c r="F23" s="1">
        <v>200</v>
      </c>
      <c r="G23" s="1">
        <v>70</v>
      </c>
      <c r="H23" s="1"/>
      <c r="I23" s="4"/>
      <c r="J23" s="4"/>
    </row>
    <row r="24" spans="1:10" ht="12.75">
      <c r="A24" s="3" t="s">
        <v>17</v>
      </c>
      <c r="B24" s="1">
        <f t="shared" si="0"/>
        <v>184</v>
      </c>
      <c r="C24" s="1">
        <v>127</v>
      </c>
      <c r="D24" s="1">
        <v>57</v>
      </c>
      <c r="E24" s="1">
        <v>2117</v>
      </c>
      <c r="F24" s="1">
        <v>70</v>
      </c>
      <c r="G24" s="1">
        <v>35</v>
      </c>
      <c r="H24" s="1">
        <v>191</v>
      </c>
      <c r="I24" s="4"/>
      <c r="J24" s="4"/>
    </row>
    <row r="25" spans="1:10" ht="12.75">
      <c r="A25" s="3" t="s">
        <v>18</v>
      </c>
      <c r="B25" s="1">
        <f t="shared" si="0"/>
        <v>400</v>
      </c>
      <c r="C25" s="1">
        <v>250</v>
      </c>
      <c r="D25" s="1">
        <v>150</v>
      </c>
      <c r="E25" s="1">
        <v>1300</v>
      </c>
      <c r="F25" s="1">
        <v>100</v>
      </c>
      <c r="G25" s="1">
        <v>210</v>
      </c>
      <c r="H25" s="1">
        <v>112</v>
      </c>
      <c r="I25" s="4"/>
      <c r="J25" s="4"/>
    </row>
    <row r="26" spans="1:10" ht="12.75">
      <c r="A26" s="3" t="s">
        <v>19</v>
      </c>
      <c r="B26" s="1">
        <f t="shared" si="0"/>
        <v>250</v>
      </c>
      <c r="C26" s="1">
        <v>200</v>
      </c>
      <c r="D26" s="1">
        <v>50</v>
      </c>
      <c r="E26" s="1">
        <v>900</v>
      </c>
      <c r="F26" s="1"/>
      <c r="G26" s="1"/>
      <c r="H26" s="1"/>
      <c r="I26" s="4"/>
      <c r="J26" s="4"/>
    </row>
    <row r="27" spans="1:10" ht="12.75">
      <c r="A27" s="3" t="s">
        <v>20</v>
      </c>
      <c r="B27" s="1">
        <f t="shared" si="0"/>
        <v>507</v>
      </c>
      <c r="C27" s="1">
        <v>507</v>
      </c>
      <c r="D27" s="1"/>
      <c r="E27" s="1">
        <v>4646</v>
      </c>
      <c r="F27" s="1">
        <v>144</v>
      </c>
      <c r="G27" s="1">
        <v>70</v>
      </c>
      <c r="H27" s="1">
        <v>280</v>
      </c>
      <c r="I27" s="4"/>
      <c r="J27" s="4"/>
    </row>
    <row r="28" spans="1:10" ht="12.75">
      <c r="A28" s="3" t="s">
        <v>21</v>
      </c>
      <c r="B28" s="1">
        <f t="shared" si="0"/>
        <v>189</v>
      </c>
      <c r="C28" s="1">
        <v>58</v>
      </c>
      <c r="D28" s="1">
        <v>131</v>
      </c>
      <c r="E28" s="1">
        <v>350</v>
      </c>
      <c r="F28" s="1">
        <v>82</v>
      </c>
      <c r="G28" s="1"/>
      <c r="H28" s="1">
        <v>31</v>
      </c>
      <c r="I28" s="4"/>
      <c r="J28" s="4"/>
    </row>
    <row r="29" spans="1:10" ht="12.75">
      <c r="A29" s="3" t="s">
        <v>22</v>
      </c>
      <c r="B29" s="1">
        <f t="shared" si="0"/>
        <v>240</v>
      </c>
      <c r="C29" s="1">
        <v>150</v>
      </c>
      <c r="D29" s="1">
        <v>90</v>
      </c>
      <c r="E29" s="1">
        <v>1050</v>
      </c>
      <c r="F29" s="1"/>
      <c r="G29" s="1">
        <v>80</v>
      </c>
      <c r="H29" s="1"/>
      <c r="I29" s="4"/>
      <c r="J29" s="4"/>
    </row>
    <row r="30" spans="1:10" ht="12.75">
      <c r="A30" s="2" t="s">
        <v>23</v>
      </c>
      <c r="B30" s="1">
        <f t="shared" si="0"/>
        <v>224</v>
      </c>
      <c r="C30" s="1">
        <v>42</v>
      </c>
      <c r="D30" s="1">
        <v>182</v>
      </c>
      <c r="E30" s="1">
        <v>700</v>
      </c>
      <c r="F30" s="1">
        <v>129</v>
      </c>
      <c r="G30" s="1"/>
      <c r="H30" s="1">
        <v>49</v>
      </c>
      <c r="I30" s="4"/>
      <c r="J30" s="4"/>
    </row>
    <row r="31" spans="1:10" ht="12.75">
      <c r="A31" s="3" t="s">
        <v>24</v>
      </c>
      <c r="B31" s="1">
        <f t="shared" si="0"/>
        <v>120</v>
      </c>
      <c r="C31" s="1">
        <v>120</v>
      </c>
      <c r="D31" s="1"/>
      <c r="E31" s="1"/>
      <c r="F31" s="1"/>
      <c r="G31" s="1"/>
      <c r="H31" s="1"/>
      <c r="I31" s="4"/>
      <c r="J31" s="4"/>
    </row>
    <row r="32" spans="1:10" ht="12.75">
      <c r="A32" s="1"/>
      <c r="B32" s="1">
        <f t="shared" si="0"/>
        <v>0</v>
      </c>
      <c r="C32" s="1"/>
      <c r="D32" s="1"/>
      <c r="E32" s="1"/>
      <c r="F32" s="1"/>
      <c r="G32" s="1"/>
      <c r="H32" s="1"/>
      <c r="I32" s="4"/>
      <c r="J32" s="4"/>
    </row>
    <row r="33" spans="1:10" ht="12.75">
      <c r="A33" s="1" t="s">
        <v>25</v>
      </c>
      <c r="B33" s="1">
        <f t="shared" si="0"/>
        <v>5809</v>
      </c>
      <c r="C33" s="1">
        <f>SUM(C7:C32)</f>
        <v>3361</v>
      </c>
      <c r="D33" s="1">
        <f>SUM(D7:D32)</f>
        <v>2448</v>
      </c>
      <c r="E33" s="1">
        <f>SUM(E7:E32)</f>
        <v>35248</v>
      </c>
      <c r="F33" s="1">
        <f>SUM(F7:F32)</f>
        <v>2488</v>
      </c>
      <c r="G33" s="1"/>
      <c r="H33" s="1">
        <f>SUM(H7:H32)</f>
        <v>2172</v>
      </c>
      <c r="I33" s="4"/>
      <c r="J33" s="4"/>
    </row>
    <row r="35" spans="8:10" ht="12.75">
      <c r="H35" s="4"/>
      <c r="I35" s="4"/>
      <c r="J35" s="4"/>
    </row>
    <row r="36" spans="8:10" ht="12.75">
      <c r="H36" s="4"/>
      <c r="I36" s="4"/>
      <c r="J36" s="4"/>
    </row>
  </sheetData>
  <mergeCells count="8">
    <mergeCell ref="J5:J6"/>
    <mergeCell ref="H5:H6"/>
    <mergeCell ref="F5:F6"/>
    <mergeCell ref="G5:G6"/>
    <mergeCell ref="A5:A6"/>
    <mergeCell ref="E5:E6"/>
    <mergeCell ref="B5:D5"/>
    <mergeCell ref="I5:I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75" zoomScaleNormal="75" workbookViewId="0" topLeftCell="A1">
      <selection activeCell="E26" sqref="E26"/>
    </sheetView>
  </sheetViews>
  <sheetFormatPr defaultColWidth="9.00390625" defaultRowHeight="12.75"/>
  <cols>
    <col min="1" max="1" width="23.75390625" style="0" customWidth="1"/>
    <col min="2" max="2" width="8.00390625" style="0" customWidth="1"/>
    <col min="3" max="3" width="7.625" style="0" customWidth="1"/>
    <col min="4" max="4" width="6.875" style="0" customWidth="1"/>
    <col min="5" max="5" width="7.625" style="0" customWidth="1"/>
    <col min="6" max="6" width="6.75390625" style="0" customWidth="1"/>
    <col min="7" max="7" width="7.00390625" style="0" customWidth="1"/>
    <col min="8" max="8" width="7.25390625" style="0" customWidth="1"/>
    <col min="9" max="9" width="7.00390625" style="0" customWidth="1"/>
    <col min="10" max="10" width="6.75390625" style="0" customWidth="1"/>
    <col min="11" max="11" width="6.875" style="0" customWidth="1"/>
    <col min="12" max="12" width="7.875" style="0" customWidth="1"/>
    <col min="13" max="13" width="7.625" style="0" customWidth="1"/>
    <col min="14" max="14" width="7.00390625" style="0" customWidth="1"/>
    <col min="15" max="15" width="6.75390625" style="0" customWidth="1"/>
    <col min="16" max="16" width="8.00390625" style="0" customWidth="1"/>
    <col min="17" max="17" width="8.125" style="0" customWidth="1"/>
  </cols>
  <sheetData>
    <row r="1" spans="1:4" ht="12.75">
      <c r="A1" s="4"/>
      <c r="B1" s="4"/>
      <c r="C1" s="4"/>
      <c r="D1" s="4"/>
    </row>
    <row r="2" spans="1:7" ht="12.75">
      <c r="A2" s="4"/>
      <c r="B2" s="4"/>
      <c r="C2" s="4"/>
      <c r="D2" s="4"/>
      <c r="G2" s="6"/>
    </row>
    <row r="3" spans="1:4" ht="12.75">
      <c r="A3" s="4"/>
      <c r="B3" s="4"/>
      <c r="C3" s="4"/>
      <c r="D3" s="4"/>
    </row>
    <row r="4" spans="1:4" ht="15" customHeight="1">
      <c r="A4" s="4"/>
      <c r="B4" s="4"/>
      <c r="C4" s="4"/>
      <c r="D4" s="4"/>
    </row>
    <row r="5" spans="1:19" ht="12.75" customHeight="1">
      <c r="A5" s="17"/>
      <c r="B5" s="28" t="s">
        <v>34</v>
      </c>
      <c r="C5" s="29"/>
      <c r="D5" s="29"/>
      <c r="E5" s="29"/>
      <c r="F5" s="29"/>
      <c r="G5" s="29"/>
      <c r="H5" s="29"/>
      <c r="I5" s="29"/>
      <c r="J5" s="30"/>
      <c r="K5" s="17" t="s">
        <v>39</v>
      </c>
      <c r="L5" s="17"/>
      <c r="M5" s="17"/>
      <c r="N5" s="17"/>
      <c r="O5" s="17"/>
      <c r="P5" s="17"/>
      <c r="Q5" s="17"/>
      <c r="R5" s="7"/>
      <c r="S5" s="7"/>
    </row>
    <row r="6" spans="1:19" ht="12.75" customHeight="1">
      <c r="A6" s="17"/>
      <c r="B6" s="17" t="s">
        <v>26</v>
      </c>
      <c r="C6" s="17"/>
      <c r="D6" s="17"/>
      <c r="E6" s="17" t="s">
        <v>27</v>
      </c>
      <c r="F6" s="17"/>
      <c r="G6" s="17"/>
      <c r="H6" s="17" t="s">
        <v>35</v>
      </c>
      <c r="I6" s="17"/>
      <c r="J6" s="28"/>
      <c r="K6" s="17" t="s">
        <v>40</v>
      </c>
      <c r="L6" s="17"/>
      <c r="M6" s="17"/>
      <c r="N6" s="28" t="s">
        <v>41</v>
      </c>
      <c r="O6" s="30"/>
      <c r="P6" s="31" t="s">
        <v>53</v>
      </c>
      <c r="Q6" s="31" t="s">
        <v>42</v>
      </c>
      <c r="R6" s="7"/>
      <c r="S6" s="7"/>
    </row>
    <row r="7" spans="1:19" ht="12" customHeight="1">
      <c r="A7" s="17"/>
      <c r="B7" s="1" t="s">
        <v>36</v>
      </c>
      <c r="C7" s="1" t="s">
        <v>37</v>
      </c>
      <c r="D7" s="1" t="s">
        <v>38</v>
      </c>
      <c r="E7" s="1" t="s">
        <v>36</v>
      </c>
      <c r="F7" s="1" t="s">
        <v>37</v>
      </c>
      <c r="G7" s="1" t="s">
        <v>38</v>
      </c>
      <c r="H7" s="1" t="s">
        <v>36</v>
      </c>
      <c r="I7" s="1" t="s">
        <v>37</v>
      </c>
      <c r="J7" s="1" t="s">
        <v>38</v>
      </c>
      <c r="K7" s="1" t="s">
        <v>36</v>
      </c>
      <c r="L7" s="1" t="s">
        <v>37</v>
      </c>
      <c r="M7" s="1" t="s">
        <v>38</v>
      </c>
      <c r="N7" s="9" t="s">
        <v>43</v>
      </c>
      <c r="O7" s="9" t="s">
        <v>38</v>
      </c>
      <c r="P7" s="17"/>
      <c r="Q7" s="17"/>
      <c r="R7" s="4"/>
      <c r="S7" s="4"/>
    </row>
    <row r="8" spans="1:19" ht="12.75">
      <c r="A8" s="3" t="s">
        <v>0</v>
      </c>
      <c r="B8" s="1">
        <v>300</v>
      </c>
      <c r="C8" s="1">
        <f>Лист1!B7</f>
        <v>180</v>
      </c>
      <c r="D8" s="10">
        <f>C8/B8*100</f>
        <v>60</v>
      </c>
      <c r="E8" s="1">
        <v>4800</v>
      </c>
      <c r="F8" s="1">
        <f>Лист1!E7</f>
        <v>4100</v>
      </c>
      <c r="G8" s="10">
        <f aca="true" t="shared" si="0" ref="G8:G34">F8/E8*100</f>
        <v>85.41666666666666</v>
      </c>
      <c r="H8" s="1">
        <v>1900</v>
      </c>
      <c r="I8" s="1"/>
      <c r="J8" s="10">
        <f aca="true" t="shared" si="1" ref="J8:J32">I8/H8*100</f>
        <v>0</v>
      </c>
      <c r="K8" s="1">
        <v>1300</v>
      </c>
      <c r="L8" s="1">
        <f>Лист3!C8+Лист3!J8+Лист4!C8+Лист4!J8+Лист5!C8+Лист5!J8+Лист6!C8</f>
        <v>595</v>
      </c>
      <c r="M8" s="10">
        <f>L8/K8*100</f>
        <v>45.76923076923077</v>
      </c>
      <c r="N8" s="1">
        <f>Лист3!E8+Лист3!L8+Лист4!E8+Лист4!L8+Лист5!E8+Лист5!L8+Лист6!E8</f>
        <v>545</v>
      </c>
      <c r="O8" s="10">
        <f>N8/L8*100</f>
        <v>91.59663865546219</v>
      </c>
      <c r="P8" s="1">
        <f>Лист3!G8+Лист3!N8+Лист4!G8+Лист4!N8+Лист5!G8+Лист5!N8+Лист6!G8</f>
        <v>17500</v>
      </c>
      <c r="Q8" s="10">
        <f aca="true" t="shared" si="2" ref="Q8:Q34">P8/N8</f>
        <v>32.11009174311926</v>
      </c>
      <c r="R8" s="4"/>
      <c r="S8" s="4"/>
    </row>
    <row r="9" spans="1:19" ht="12.75">
      <c r="A9" s="3" t="s">
        <v>1</v>
      </c>
      <c r="B9" s="1">
        <v>393</v>
      </c>
      <c r="C9" s="1">
        <f>Лист1!B8</f>
        <v>450</v>
      </c>
      <c r="D9" s="10">
        <f aca="true" t="shared" si="3" ref="D9:D34">C9/B9*100</f>
        <v>114.50381679389312</v>
      </c>
      <c r="E9" s="1">
        <v>1190</v>
      </c>
      <c r="F9" s="1">
        <f>Лист1!E8</f>
        <v>2270</v>
      </c>
      <c r="G9" s="10">
        <f t="shared" si="0"/>
        <v>190.75630252100842</v>
      </c>
      <c r="H9" s="1">
        <v>590</v>
      </c>
      <c r="I9" s="1">
        <v>200</v>
      </c>
      <c r="J9" s="10">
        <f t="shared" si="1"/>
        <v>33.89830508474576</v>
      </c>
      <c r="K9" s="1">
        <v>889</v>
      </c>
      <c r="L9" s="1">
        <f>Лист3!C9+Лист3!J9+Лист4!C9+Лист4!J9+Лист5!C9+Лист5!J9+Лист6!C9</f>
        <v>210</v>
      </c>
      <c r="M9" s="10">
        <f aca="true" t="shared" si="4" ref="M9:M34">L9/K9*100</f>
        <v>23.62204724409449</v>
      </c>
      <c r="N9" s="1">
        <f>Лист3!E9+Лист3!L9+Лист4!E9+Лист4!L9+Лист5!E9+Лист5!L9+Лист6!E9</f>
        <v>155</v>
      </c>
      <c r="O9" s="10">
        <f aca="true" t="shared" si="5" ref="O9:O34">N9/L9*100</f>
        <v>73.80952380952381</v>
      </c>
      <c r="P9" s="1">
        <f>Лист3!G9+Лист3!N9+Лист4!G9+Лист4!N9+Лист5!G9+Лист5!N9+Лист6!G9</f>
        <v>2129</v>
      </c>
      <c r="Q9" s="10">
        <f t="shared" si="2"/>
        <v>13.735483870967743</v>
      </c>
      <c r="R9" s="4"/>
      <c r="S9" s="4"/>
    </row>
    <row r="10" spans="1:19" ht="12.75">
      <c r="A10" s="3" t="s">
        <v>2</v>
      </c>
      <c r="B10" s="1">
        <v>80</v>
      </c>
      <c r="C10" s="1">
        <f>Лист1!B9</f>
        <v>120</v>
      </c>
      <c r="D10" s="10">
        <f t="shared" si="3"/>
        <v>150</v>
      </c>
      <c r="E10" s="1">
        <v>1000</v>
      </c>
      <c r="F10" s="1">
        <f>Лист1!E9</f>
        <v>1400</v>
      </c>
      <c r="G10" s="10">
        <f t="shared" si="0"/>
        <v>140</v>
      </c>
      <c r="H10" s="1" t="s">
        <v>54</v>
      </c>
      <c r="I10" s="1"/>
      <c r="J10" s="10" t="e">
        <f t="shared" si="1"/>
        <v>#VALUE!</v>
      </c>
      <c r="K10" s="1">
        <v>400</v>
      </c>
      <c r="L10" s="1">
        <f>Лист3!C10+Лист3!J10+Лист4!C10+Лист4!J10+Лист5!C10+Лист5!J10+Лист6!C10</f>
        <v>80</v>
      </c>
      <c r="M10" s="10">
        <f t="shared" si="4"/>
        <v>20</v>
      </c>
      <c r="N10" s="1">
        <f>Лист3!E10+Лист3!L10+Лист4!E10+Лист4!L10+Лист5!E10+Лист5!L10+Лист6!E10</f>
        <v>80</v>
      </c>
      <c r="O10" s="10">
        <f t="shared" si="5"/>
        <v>100</v>
      </c>
      <c r="P10" s="1">
        <f>Лист3!G10+Лист3!N10+Лист4!G10+Лист4!N10+Лист5!G10+Лист5!N10+Лист6!G10</f>
        <v>700</v>
      </c>
      <c r="Q10" s="10">
        <f t="shared" si="2"/>
        <v>8.75</v>
      </c>
      <c r="R10" s="4"/>
      <c r="S10" s="4"/>
    </row>
    <row r="11" spans="1:19" ht="12.75">
      <c r="A11" s="3" t="s">
        <v>3</v>
      </c>
      <c r="B11" s="1">
        <v>458</v>
      </c>
      <c r="C11" s="1">
        <f>Лист1!B10</f>
        <v>227</v>
      </c>
      <c r="D11" s="10">
        <f t="shared" si="3"/>
        <v>49.56331877729257</v>
      </c>
      <c r="E11" s="1">
        <v>592</v>
      </c>
      <c r="F11" s="1">
        <f>Лист1!E10</f>
        <v>1658</v>
      </c>
      <c r="G11" s="10">
        <f t="shared" si="0"/>
        <v>280.0675675675676</v>
      </c>
      <c r="H11" s="1">
        <v>835</v>
      </c>
      <c r="I11" s="1"/>
      <c r="J11" s="10">
        <f t="shared" si="1"/>
        <v>0</v>
      </c>
      <c r="K11" s="1">
        <v>870</v>
      </c>
      <c r="L11" s="1">
        <f>Лист3!C11+Лист3!J11+Лист4!C11+Лист4!J11+Лист5!C11+Лист5!J11+Лист6!C11</f>
        <v>200</v>
      </c>
      <c r="M11" s="10">
        <f t="shared" si="4"/>
        <v>22.988505747126435</v>
      </c>
      <c r="N11" s="1">
        <f>Лист3!E11+Лист3!L11+Лист4!E11+Лист4!L11+Лист5!E11+Лист5!L11+Лист6!E11</f>
        <v>157</v>
      </c>
      <c r="O11" s="10">
        <f t="shared" si="5"/>
        <v>78.5</v>
      </c>
      <c r="P11" s="1">
        <f>Лист3!G11+Лист3!N11+Лист4!G11+Лист4!N11+Лист5!G11+Лист5!N11+Лист6!G11</f>
        <v>2669</v>
      </c>
      <c r="Q11" s="10">
        <f t="shared" si="2"/>
        <v>17</v>
      </c>
      <c r="R11" s="4"/>
      <c r="S11" s="4"/>
    </row>
    <row r="12" spans="1:19" ht="12.75">
      <c r="A12" s="3" t="s">
        <v>4</v>
      </c>
      <c r="B12" s="1">
        <v>330</v>
      </c>
      <c r="C12" s="1">
        <f>Лист1!B11</f>
        <v>243</v>
      </c>
      <c r="D12" s="10">
        <f t="shared" si="3"/>
        <v>73.63636363636363</v>
      </c>
      <c r="E12" s="1">
        <v>1826</v>
      </c>
      <c r="F12" s="1">
        <f>Лист1!E11</f>
        <v>2000</v>
      </c>
      <c r="G12" s="10">
        <f t="shared" si="0"/>
        <v>109.5290251916758</v>
      </c>
      <c r="H12" s="1" t="s">
        <v>54</v>
      </c>
      <c r="I12" s="1"/>
      <c r="J12" s="10" t="e">
        <f t="shared" si="1"/>
        <v>#VALUE!</v>
      </c>
      <c r="K12" s="1">
        <v>515</v>
      </c>
      <c r="L12" s="1">
        <f>Лист3!C12+Лист3!J12+Лист4!C12+Лист4!J12+Лист5!C12+Лист5!J12+Лист6!C12</f>
        <v>160</v>
      </c>
      <c r="M12" s="10">
        <f t="shared" si="4"/>
        <v>31.06796116504854</v>
      </c>
      <c r="N12" s="1">
        <f>Лист3!E12+Лист3!L12+Лист4!E12+Лист4!L12+Лист5!E12+Лист5!L12+Лист6!E12</f>
        <v>115</v>
      </c>
      <c r="O12" s="10">
        <f t="shared" si="5"/>
        <v>71.875</v>
      </c>
      <c r="P12" s="1">
        <f>Лист3!G12+Лист3!N12+Лист4!G12+Лист4!N12+Лист5!G12+Лист5!N12+Лист6!G12</f>
        <v>2516</v>
      </c>
      <c r="Q12" s="10">
        <f t="shared" si="2"/>
        <v>21.878260869565217</v>
      </c>
      <c r="R12" s="4"/>
      <c r="S12" s="4"/>
    </row>
    <row r="13" spans="1:19" ht="12.75">
      <c r="A13" s="1" t="s">
        <v>5</v>
      </c>
      <c r="B13" s="1">
        <v>222</v>
      </c>
      <c r="C13" s="1">
        <f>Лист1!B12</f>
        <v>250</v>
      </c>
      <c r="D13" s="10">
        <f t="shared" si="3"/>
        <v>112.61261261261262</v>
      </c>
      <c r="E13" s="1">
        <v>552</v>
      </c>
      <c r="F13" s="1">
        <f>Лист1!E12</f>
        <v>600</v>
      </c>
      <c r="G13" s="10">
        <f t="shared" si="0"/>
        <v>108.69565217391303</v>
      </c>
      <c r="H13" s="1" t="s">
        <v>54</v>
      </c>
      <c r="I13" s="1"/>
      <c r="J13" s="10" t="e">
        <f t="shared" si="1"/>
        <v>#VALUE!</v>
      </c>
      <c r="K13" s="1">
        <v>1280</v>
      </c>
      <c r="L13" s="1">
        <f>Лист3!C13+Лист3!J13+Лист4!C13+Лист4!J13+Лист5!C13+Лист5!J13+Лист6!C13</f>
        <v>210</v>
      </c>
      <c r="M13" s="10">
        <f t="shared" si="4"/>
        <v>16.40625</v>
      </c>
      <c r="N13" s="1">
        <f>Лист3!E13+Лист3!L13+Лист4!E13+Лист4!L13+Лист5!E13+Лист5!L13+Лист6!E13</f>
        <v>210</v>
      </c>
      <c r="O13" s="10">
        <f t="shared" si="5"/>
        <v>100</v>
      </c>
      <c r="P13" s="1">
        <f>Лист3!G13+Лист3!N13+Лист4!G13+Лист4!N13+Лист5!G13+Лист5!N13+Лист6!G13</f>
        <v>5443</v>
      </c>
      <c r="Q13" s="10">
        <f t="shared" si="2"/>
        <v>25.919047619047618</v>
      </c>
      <c r="R13" s="4"/>
      <c r="S13" s="4"/>
    </row>
    <row r="14" spans="1:19" ht="12.75">
      <c r="A14" s="1" t="s">
        <v>6</v>
      </c>
      <c r="B14" s="1"/>
      <c r="C14" s="1">
        <f>Лист1!B13</f>
        <v>180</v>
      </c>
      <c r="D14" s="10" t="e">
        <f t="shared" si="3"/>
        <v>#DIV/0!</v>
      </c>
      <c r="E14" s="1"/>
      <c r="F14" s="1">
        <f>Лист1!E13</f>
        <v>300</v>
      </c>
      <c r="G14" s="10" t="e">
        <f t="shared" si="0"/>
        <v>#DIV/0!</v>
      </c>
      <c r="H14" s="1" t="s">
        <v>54</v>
      </c>
      <c r="I14" s="1"/>
      <c r="J14" s="10" t="e">
        <f t="shared" si="1"/>
        <v>#VALUE!</v>
      </c>
      <c r="K14" s="1">
        <v>480</v>
      </c>
      <c r="L14" s="1">
        <f>Лист3!C14+Лист3!J14+Лист4!C14+Лист4!J14+Лист5!C14+Лист5!J14+Лист6!C14</f>
        <v>0</v>
      </c>
      <c r="M14" s="10">
        <f t="shared" si="4"/>
        <v>0</v>
      </c>
      <c r="N14" s="1">
        <f>Лист3!E14+Лист3!L14+Лист4!E14+Лист4!L14+Лист5!E14+Лист5!L14+Лист6!E14</f>
        <v>0</v>
      </c>
      <c r="O14" s="10" t="e">
        <f t="shared" si="5"/>
        <v>#DIV/0!</v>
      </c>
      <c r="P14" s="1">
        <f>Лист3!G14+Лист3!N14+Лист4!G14+Лист4!N14+Лист5!G14+Лист5!N14+Лист6!G14</f>
        <v>0</v>
      </c>
      <c r="Q14" s="10" t="e">
        <f t="shared" si="2"/>
        <v>#DIV/0!</v>
      </c>
      <c r="R14" s="4"/>
      <c r="S14" s="4"/>
    </row>
    <row r="15" spans="1:19" ht="12.75">
      <c r="A15" s="3" t="s">
        <v>7</v>
      </c>
      <c r="B15" s="1">
        <v>169</v>
      </c>
      <c r="C15" s="1">
        <f>Лист1!B14</f>
        <v>170</v>
      </c>
      <c r="D15" s="10">
        <f t="shared" si="3"/>
        <v>100.59171597633136</v>
      </c>
      <c r="E15" s="1"/>
      <c r="F15" s="1">
        <f>Лист1!E14</f>
        <v>0</v>
      </c>
      <c r="G15" s="10" t="e">
        <f t="shared" si="0"/>
        <v>#DIV/0!</v>
      </c>
      <c r="H15" s="1" t="s">
        <v>54</v>
      </c>
      <c r="I15" s="1"/>
      <c r="J15" s="10" t="e">
        <f t="shared" si="1"/>
        <v>#VALUE!</v>
      </c>
      <c r="K15" s="1">
        <v>381</v>
      </c>
      <c r="L15" s="1">
        <f>Лист3!C15+Лист3!J15+Лист4!C15+Лист4!J15+Лист5!C15+Лист5!J15+Лист6!C15</f>
        <v>100</v>
      </c>
      <c r="M15" s="10">
        <f t="shared" si="4"/>
        <v>26.246719160104988</v>
      </c>
      <c r="N15" s="1">
        <f>Лист3!E15+Лист3!L15+Лист4!E15+Лист4!L15+Лист5!E15+Лист5!L15+Лист6!E15</f>
        <v>85</v>
      </c>
      <c r="O15" s="10">
        <f t="shared" si="5"/>
        <v>85</v>
      </c>
      <c r="P15" s="1">
        <f>Лист3!G15+Лист3!N15+Лист4!G15+Лист4!N15+Лист5!G15+Лист5!N15+Лист6!G15</f>
        <v>1610</v>
      </c>
      <c r="Q15" s="10">
        <f t="shared" si="2"/>
        <v>18.941176470588236</v>
      </c>
      <c r="R15" s="4"/>
      <c r="S15" s="4"/>
    </row>
    <row r="16" spans="1:19" ht="12.75">
      <c r="A16" s="3" t="s">
        <v>8</v>
      </c>
      <c r="B16" s="1">
        <v>180</v>
      </c>
      <c r="C16" s="1">
        <f>Лист1!B15</f>
        <v>196</v>
      </c>
      <c r="D16" s="10">
        <f t="shared" si="3"/>
        <v>108.88888888888889</v>
      </c>
      <c r="E16" s="1">
        <v>895</v>
      </c>
      <c r="F16" s="1">
        <f>Лист1!E15</f>
        <v>1170</v>
      </c>
      <c r="G16" s="10">
        <f t="shared" si="0"/>
        <v>130.72625698324023</v>
      </c>
      <c r="H16" s="1" t="s">
        <v>54</v>
      </c>
      <c r="I16" s="1"/>
      <c r="J16" s="10" t="e">
        <f t="shared" si="1"/>
        <v>#VALUE!</v>
      </c>
      <c r="K16" s="1">
        <v>364</v>
      </c>
      <c r="L16" s="1">
        <f>Лист3!C16+Лист3!J16+Лист4!C16+Лист4!J16+Лист5!C16+Лист5!J16+Лист6!C16</f>
        <v>53</v>
      </c>
      <c r="M16" s="10">
        <f t="shared" si="4"/>
        <v>14.560439560439562</v>
      </c>
      <c r="N16" s="1">
        <f>Лист3!E16+Лист3!L16+Лист4!E16+Лист4!L16+Лист5!E16+Лист5!L16+Лист6!E16</f>
        <v>53</v>
      </c>
      <c r="O16" s="10">
        <f t="shared" si="5"/>
        <v>100</v>
      </c>
      <c r="P16" s="1">
        <f>Лист3!G16+Лист3!N16+Лист4!G16+Лист4!N16+Лист5!G16+Лист5!N16+Лист6!G16</f>
        <v>1235</v>
      </c>
      <c r="Q16" s="10">
        <f t="shared" si="2"/>
        <v>23.30188679245283</v>
      </c>
      <c r="R16" s="4"/>
      <c r="S16" s="4"/>
    </row>
    <row r="17" spans="1:19" ht="12.75">
      <c r="A17" s="3" t="s">
        <v>9</v>
      </c>
      <c r="B17" s="1">
        <v>223</v>
      </c>
      <c r="C17" s="1">
        <f>Лист1!B16</f>
        <v>126</v>
      </c>
      <c r="D17" s="10">
        <f t="shared" si="3"/>
        <v>56.502242152466366</v>
      </c>
      <c r="E17" s="1">
        <v>293</v>
      </c>
      <c r="F17" s="1">
        <f>Лист1!E16</f>
        <v>2165</v>
      </c>
      <c r="G17" s="10">
        <f t="shared" si="0"/>
        <v>738.9078498293516</v>
      </c>
      <c r="H17" s="1">
        <v>317</v>
      </c>
      <c r="I17" s="1"/>
      <c r="J17" s="10">
        <f t="shared" si="1"/>
        <v>0</v>
      </c>
      <c r="K17" s="1">
        <v>475</v>
      </c>
      <c r="L17" s="1">
        <f>Лист3!C17+Лист3!J17+Лист4!C17+Лист4!J17+Лист5!C17+Лист5!J17+Лист6!C17</f>
        <v>220</v>
      </c>
      <c r="M17" s="10">
        <f t="shared" si="4"/>
        <v>46.31578947368421</v>
      </c>
      <c r="N17" s="1">
        <f>Лист3!E17+Лист3!L17+Лист4!E17+Лист4!L17+Лист5!E17+Лист5!L17+Лист6!E17</f>
        <v>200</v>
      </c>
      <c r="O17" s="10">
        <f t="shared" si="5"/>
        <v>90.9090909090909</v>
      </c>
      <c r="P17" s="1">
        <f>Лист3!G17+Лист3!N17+Лист4!G17+Лист4!N17+Лист5!G17+Лист5!N17+Лист6!G17</f>
        <v>3126</v>
      </c>
      <c r="Q17" s="10">
        <f t="shared" si="2"/>
        <v>15.63</v>
      </c>
      <c r="R17" s="4"/>
      <c r="S17" s="4"/>
    </row>
    <row r="18" spans="1:19" ht="12.75">
      <c r="A18" s="3" t="s">
        <v>10</v>
      </c>
      <c r="B18" s="1">
        <v>250</v>
      </c>
      <c r="C18" s="1">
        <f>Лист1!B17</f>
        <v>233</v>
      </c>
      <c r="D18" s="10">
        <f t="shared" si="3"/>
        <v>93.2</v>
      </c>
      <c r="E18" s="1">
        <v>1500</v>
      </c>
      <c r="F18" s="1">
        <f>Лист1!E17</f>
        <v>1927</v>
      </c>
      <c r="G18" s="10">
        <f t="shared" si="0"/>
        <v>128.46666666666667</v>
      </c>
      <c r="H18" s="1">
        <v>700</v>
      </c>
      <c r="I18" s="1"/>
      <c r="J18" s="10">
        <f t="shared" si="1"/>
        <v>0</v>
      </c>
      <c r="K18" s="1">
        <v>457</v>
      </c>
      <c r="L18" s="1">
        <f>Лист3!C18+Лист3!J18+Лист4!C18+Лист4!J18+Лист5!C18+Лист5!J18+Лист6!C18</f>
        <v>250</v>
      </c>
      <c r="M18" s="10">
        <f t="shared" si="4"/>
        <v>54.70459518599562</v>
      </c>
      <c r="N18" s="1">
        <f>Лист3!E18+Лист3!L18+Лист4!E18+Лист4!L18+Лист5!E18+Лист5!L18+Лист6!E18</f>
        <v>215</v>
      </c>
      <c r="O18" s="10">
        <f t="shared" si="5"/>
        <v>86</v>
      </c>
      <c r="P18" s="1">
        <f>Лист3!G18+Лист3!N18+Лист4!G18+Лист4!N18+Лист5!G18+Лист5!N18+Лист6!G18</f>
        <v>6782</v>
      </c>
      <c r="Q18" s="10">
        <f t="shared" si="2"/>
        <v>31.544186046511626</v>
      </c>
      <c r="R18" s="4"/>
      <c r="S18" s="4"/>
    </row>
    <row r="19" spans="1:19" ht="12.75">
      <c r="A19" s="3" t="s">
        <v>11</v>
      </c>
      <c r="B19" s="1"/>
      <c r="C19" s="1">
        <f>Лист1!B18</f>
        <v>360</v>
      </c>
      <c r="D19" s="10" t="e">
        <f t="shared" si="3"/>
        <v>#DIV/0!</v>
      </c>
      <c r="E19" s="1"/>
      <c r="F19" s="1">
        <f>Лист1!E18</f>
        <v>0</v>
      </c>
      <c r="G19" s="10" t="e">
        <f t="shared" si="0"/>
        <v>#DIV/0!</v>
      </c>
      <c r="H19" s="1" t="s">
        <v>54</v>
      </c>
      <c r="I19" s="1"/>
      <c r="J19" s="10" t="e">
        <f t="shared" si="1"/>
        <v>#VALUE!</v>
      </c>
      <c r="K19" s="1">
        <v>1340</v>
      </c>
      <c r="L19" s="1">
        <f>Лист3!C19+Лист3!J19+Лист4!C19+Лист4!J19+Лист5!C19+Лист5!J19+Лист6!C19</f>
        <v>0</v>
      </c>
      <c r="M19" s="10">
        <f t="shared" si="4"/>
        <v>0</v>
      </c>
      <c r="N19" s="1">
        <f>Лист3!E19+Лист3!L19+Лист4!E19+Лист4!L19+Лист5!E19+Лист5!L19+Лист6!E19</f>
        <v>0</v>
      </c>
      <c r="O19" s="10" t="e">
        <f t="shared" si="5"/>
        <v>#DIV/0!</v>
      </c>
      <c r="P19" s="1">
        <f>Лист3!G19+Лист3!N19+Лист4!G19+Лист4!N19+Лист5!G19+Лист5!N19+Лист6!G19</f>
        <v>0</v>
      </c>
      <c r="Q19" s="10" t="e">
        <f t="shared" si="2"/>
        <v>#DIV/0!</v>
      </c>
      <c r="R19" s="4"/>
      <c r="S19" s="4"/>
    </row>
    <row r="20" spans="1:19" ht="12.75">
      <c r="A20" s="1" t="s">
        <v>12</v>
      </c>
      <c r="B20" s="1">
        <v>324</v>
      </c>
      <c r="C20" s="1">
        <f>Лист1!B19</f>
        <v>251</v>
      </c>
      <c r="D20" s="10">
        <f t="shared" si="3"/>
        <v>77.46913580246914</v>
      </c>
      <c r="E20" s="1">
        <v>921</v>
      </c>
      <c r="F20" s="1">
        <f>Лист1!E19</f>
        <v>1482</v>
      </c>
      <c r="G20" s="10">
        <f t="shared" si="0"/>
        <v>160.91205211726384</v>
      </c>
      <c r="H20" s="1">
        <v>260</v>
      </c>
      <c r="I20" s="1">
        <v>437</v>
      </c>
      <c r="J20" s="10">
        <f t="shared" si="1"/>
        <v>168.07692307692307</v>
      </c>
      <c r="K20" s="1">
        <v>607</v>
      </c>
      <c r="L20" s="1">
        <f>Лист3!C20+Лист3!J20+Лист4!C20+Лист4!J20+Лист5!C20+Лист5!J20+Лист6!C20</f>
        <v>208</v>
      </c>
      <c r="M20" s="10">
        <f t="shared" si="4"/>
        <v>34.2668863261944</v>
      </c>
      <c r="N20" s="1">
        <f>Лист3!E20+Лист3!L20+Лист4!E20+Лист4!L20+Лист5!E20+Лист5!L20+Лист6!E20</f>
        <v>125</v>
      </c>
      <c r="O20" s="10">
        <f t="shared" si="5"/>
        <v>60.09615384615385</v>
      </c>
      <c r="P20" s="1">
        <f>Лист3!G20+Лист3!N20+Лист4!G20+Лист4!N20+Лист5!G20+Лист5!N20+Лист6!G20</f>
        <v>2513</v>
      </c>
      <c r="Q20" s="10">
        <f t="shared" si="2"/>
        <v>20.104</v>
      </c>
      <c r="R20" s="4"/>
      <c r="S20" s="4"/>
    </row>
    <row r="21" spans="1:19" ht="12.75">
      <c r="A21" s="3" t="s">
        <v>13</v>
      </c>
      <c r="B21" s="1">
        <v>315</v>
      </c>
      <c r="C21" s="1">
        <f>Лист1!B20</f>
        <v>172</v>
      </c>
      <c r="D21" s="10">
        <f t="shared" si="3"/>
        <v>54.6031746031746</v>
      </c>
      <c r="E21" s="1">
        <v>1072</v>
      </c>
      <c r="F21" s="1">
        <f>Лист1!E20</f>
        <v>2100</v>
      </c>
      <c r="G21" s="10">
        <f t="shared" si="0"/>
        <v>195.8955223880597</v>
      </c>
      <c r="H21" s="1">
        <v>735</v>
      </c>
      <c r="I21" s="1">
        <v>916</v>
      </c>
      <c r="J21" s="10">
        <f t="shared" si="1"/>
        <v>124.62585034013604</v>
      </c>
      <c r="K21" s="1">
        <v>434</v>
      </c>
      <c r="L21" s="1">
        <f>Лист3!C21+Лист3!J21+Лист4!C21+Лист4!J21+Лист5!C21+Лист5!J21+Лист6!C21</f>
        <v>190</v>
      </c>
      <c r="M21" s="10">
        <f t="shared" si="4"/>
        <v>43.77880184331797</v>
      </c>
      <c r="N21" s="1">
        <f>Лист3!E21+Лист3!L21+Лист4!E21+Лист4!L21+Лист5!E21+Лист5!L21+Лист6!E21</f>
        <v>190</v>
      </c>
      <c r="O21" s="10">
        <f t="shared" si="5"/>
        <v>100</v>
      </c>
      <c r="P21" s="1">
        <f>Лист3!G21+Лист3!N21+Лист4!G21+Лист4!N21+Лист5!G21+Лист5!N21+Лист6!G21</f>
        <v>4184</v>
      </c>
      <c r="Q21" s="10">
        <f t="shared" si="2"/>
        <v>22.021052631578947</v>
      </c>
      <c r="R21" s="4"/>
      <c r="S21" s="4"/>
    </row>
    <row r="22" spans="1:19" ht="12.75">
      <c r="A22" s="3" t="s">
        <v>14</v>
      </c>
      <c r="B22" s="1">
        <v>204</v>
      </c>
      <c r="C22" s="1">
        <f>Лист1!B21</f>
        <v>160</v>
      </c>
      <c r="D22" s="10">
        <f t="shared" si="3"/>
        <v>78.43137254901961</v>
      </c>
      <c r="E22" s="1">
        <v>349</v>
      </c>
      <c r="F22" s="1">
        <f>Лист1!E21</f>
        <v>1700</v>
      </c>
      <c r="G22" s="10">
        <f t="shared" si="0"/>
        <v>487.10601719197706</v>
      </c>
      <c r="H22" s="1">
        <v>707</v>
      </c>
      <c r="I22" s="1"/>
      <c r="J22" s="10">
        <f t="shared" si="1"/>
        <v>0</v>
      </c>
      <c r="K22" s="1">
        <v>480</v>
      </c>
      <c r="L22" s="1">
        <f>Лист3!C22+Лист3!J22+Лист4!C22+Лист4!J22+Лист5!C22+Лист5!J22+Лист6!C22</f>
        <v>80</v>
      </c>
      <c r="M22" s="10">
        <f t="shared" si="4"/>
        <v>16.666666666666664</v>
      </c>
      <c r="N22" s="1">
        <f>Лист3!E22+Лист3!L22+Лист4!E22+Лист4!L22+Лист5!E22+Лист5!L22+Лист6!E22</f>
        <v>80</v>
      </c>
      <c r="O22" s="10">
        <f t="shared" si="5"/>
        <v>100</v>
      </c>
      <c r="P22" s="1">
        <f>Лист3!G22+Лист3!N22+Лист4!G22+Лист4!N22+Лист5!G22+Лист5!N22+Лист6!G22</f>
        <v>970</v>
      </c>
      <c r="Q22" s="10">
        <f t="shared" si="2"/>
        <v>12.125</v>
      </c>
      <c r="R22" s="4"/>
      <c r="S22" s="4"/>
    </row>
    <row r="23" spans="1:19" ht="12.75">
      <c r="A23" s="3" t="s">
        <v>15</v>
      </c>
      <c r="B23" s="1"/>
      <c r="C23" s="1">
        <f>Лист1!B22</f>
        <v>300</v>
      </c>
      <c r="D23" s="10" t="e">
        <f t="shared" si="3"/>
        <v>#DIV/0!</v>
      </c>
      <c r="E23" s="1"/>
      <c r="F23" s="1">
        <f>Лист1!E22</f>
        <v>0</v>
      </c>
      <c r="G23" s="10" t="e">
        <f t="shared" si="0"/>
        <v>#DIV/0!</v>
      </c>
      <c r="H23" s="1" t="s">
        <v>54</v>
      </c>
      <c r="I23" s="1"/>
      <c r="J23" s="10" t="e">
        <f t="shared" si="1"/>
        <v>#VALUE!</v>
      </c>
      <c r="K23" s="1"/>
      <c r="L23" s="1">
        <f>Лист3!C23+Лист3!J23+Лист4!C23+Лист4!J23+Лист5!C23+Лист5!J23+Лист6!C23</f>
        <v>72</v>
      </c>
      <c r="M23" s="10" t="e">
        <f t="shared" si="4"/>
        <v>#DIV/0!</v>
      </c>
      <c r="N23" s="1">
        <f>Лист3!E23+Лист3!L23+Лист4!E23+Лист4!L23+Лист5!E23+Лист5!L23+Лист6!E23</f>
        <v>72</v>
      </c>
      <c r="O23" s="10">
        <f t="shared" si="5"/>
        <v>100</v>
      </c>
      <c r="P23" s="1">
        <f>Лист3!G23+Лист3!N23+Лист4!G23+Лист4!N23+Лист5!G23+Лист5!N23+Лист6!G23</f>
        <v>2230</v>
      </c>
      <c r="Q23" s="10">
        <f t="shared" si="2"/>
        <v>30.97222222222222</v>
      </c>
      <c r="R23" s="4"/>
      <c r="S23" s="4"/>
    </row>
    <row r="24" spans="1:19" ht="12.75">
      <c r="A24" s="1" t="s">
        <v>16</v>
      </c>
      <c r="B24" s="1">
        <v>95</v>
      </c>
      <c r="C24" s="1">
        <f>Лист1!B23</f>
        <v>77</v>
      </c>
      <c r="D24" s="10">
        <f t="shared" si="3"/>
        <v>81.05263157894737</v>
      </c>
      <c r="E24" s="1">
        <v>589</v>
      </c>
      <c r="F24" s="1">
        <f>Лист1!E23</f>
        <v>1313</v>
      </c>
      <c r="G24" s="10">
        <f t="shared" si="0"/>
        <v>222.92020373514433</v>
      </c>
      <c r="H24" s="1" t="s">
        <v>54</v>
      </c>
      <c r="I24" s="1"/>
      <c r="J24" s="10" t="e">
        <f t="shared" si="1"/>
        <v>#VALUE!</v>
      </c>
      <c r="K24" s="1">
        <v>474</v>
      </c>
      <c r="L24" s="1">
        <f>Лист3!C24+Лист3!J24+Лист4!C24+Лист4!J24+Лист5!C24+Лист5!J24+Лист6!C24</f>
        <v>163</v>
      </c>
      <c r="M24" s="10">
        <f t="shared" si="4"/>
        <v>34.38818565400844</v>
      </c>
      <c r="N24" s="1">
        <f>Лист3!E24+Лист3!L24+Лист4!E24+Лист4!L24+Лист5!E24+Лист5!L24+Лист6!E24</f>
        <v>136</v>
      </c>
      <c r="O24" s="10">
        <f t="shared" si="5"/>
        <v>83.43558282208589</v>
      </c>
      <c r="P24" s="1">
        <f>Лист3!G24+Лист3!N24+Лист4!G24+Лист4!N24+Лист5!G24+Лист5!N24+Лист6!G24</f>
        <v>4204</v>
      </c>
      <c r="Q24" s="10">
        <f t="shared" si="2"/>
        <v>30.91176470588235</v>
      </c>
      <c r="R24" s="4"/>
      <c r="S24" s="4"/>
    </row>
    <row r="25" spans="1:19" ht="12.75">
      <c r="A25" s="1" t="s">
        <v>17</v>
      </c>
      <c r="B25" s="1">
        <v>156</v>
      </c>
      <c r="C25" s="1">
        <f>Лист1!B24</f>
        <v>184</v>
      </c>
      <c r="D25" s="10">
        <f t="shared" si="3"/>
        <v>117.94871794871796</v>
      </c>
      <c r="E25" s="1">
        <v>1610</v>
      </c>
      <c r="F25" s="1">
        <f>Лист1!E24</f>
        <v>2117</v>
      </c>
      <c r="G25" s="10">
        <f t="shared" si="0"/>
        <v>131.49068322981364</v>
      </c>
      <c r="H25" s="1">
        <v>859</v>
      </c>
      <c r="I25" s="1">
        <v>947</v>
      </c>
      <c r="J25" s="10">
        <f t="shared" si="1"/>
        <v>110.24447031431896</v>
      </c>
      <c r="K25" s="1">
        <v>525</v>
      </c>
      <c r="L25" s="1">
        <f>Лист3!C25+Лист3!J25+Лист4!C25+Лист4!J25+Лист5!C25+Лист5!J25+Лист6!C25</f>
        <v>180</v>
      </c>
      <c r="M25" s="10">
        <f t="shared" si="4"/>
        <v>34.285714285714285</v>
      </c>
      <c r="N25" s="1">
        <f>Лист3!E25+Лист3!L25+Лист4!E25+Лист4!L25+Лист5!E25+Лист5!L25+Лист6!E25</f>
        <v>100</v>
      </c>
      <c r="O25" s="10">
        <f t="shared" si="5"/>
        <v>55.55555555555556</v>
      </c>
      <c r="P25" s="1">
        <f>Лист3!G25+Лист3!N25+Лист4!G25+Лист4!N25+Лист5!G25+Лист5!N25+Лист6!G25</f>
        <v>3583</v>
      </c>
      <c r="Q25" s="10">
        <f t="shared" si="2"/>
        <v>35.83</v>
      </c>
      <c r="R25" s="4"/>
      <c r="S25" s="4"/>
    </row>
    <row r="26" spans="1:19" ht="12.75">
      <c r="A26" s="3" t="s">
        <v>18</v>
      </c>
      <c r="B26" s="1">
        <v>201</v>
      </c>
      <c r="C26" s="1">
        <f>Лист1!B25</f>
        <v>400</v>
      </c>
      <c r="D26" s="10">
        <f t="shared" si="3"/>
        <v>199.00497512437812</v>
      </c>
      <c r="E26" s="1">
        <v>644</v>
      </c>
      <c r="F26" s="1">
        <f>Лист1!E25</f>
        <v>1300</v>
      </c>
      <c r="G26" s="10">
        <f t="shared" si="0"/>
        <v>201.8633540372671</v>
      </c>
      <c r="H26" s="1">
        <v>342</v>
      </c>
      <c r="I26" s="1"/>
      <c r="J26" s="10">
        <f t="shared" si="1"/>
        <v>0</v>
      </c>
      <c r="K26" s="1">
        <v>486</v>
      </c>
      <c r="L26" s="1">
        <f>Лист3!C26+Лист3!J26+Лист4!C26+Лист4!J26+Лист5!C26+Лист5!J26+Лист6!C26</f>
        <v>220</v>
      </c>
      <c r="M26" s="10">
        <f t="shared" si="4"/>
        <v>45.267489711934154</v>
      </c>
      <c r="N26" s="1">
        <f>Лист3!E26+Лист3!L26+Лист4!E26+Лист4!L26+Лист5!E26+Лист5!L26+Лист6!E26</f>
        <v>163</v>
      </c>
      <c r="O26" s="10">
        <f t="shared" si="5"/>
        <v>74.0909090909091</v>
      </c>
      <c r="P26" s="1">
        <f>Лист3!G26+Лист3!N26+Лист4!G26+Лист4!N26+Лист5!G26+Лист5!N26+Лист6!G26</f>
        <v>4370</v>
      </c>
      <c r="Q26" s="10">
        <f t="shared" si="2"/>
        <v>26.809815950920246</v>
      </c>
      <c r="R26" s="4"/>
      <c r="S26" s="4"/>
    </row>
    <row r="27" spans="1:19" ht="12.75">
      <c r="A27" s="3" t="s">
        <v>19</v>
      </c>
      <c r="B27" s="1">
        <v>186</v>
      </c>
      <c r="C27" s="1">
        <f>Лист1!B26</f>
        <v>250</v>
      </c>
      <c r="D27" s="10">
        <f t="shared" si="3"/>
        <v>134.40860215053763</v>
      </c>
      <c r="E27" s="1">
        <v>1178</v>
      </c>
      <c r="F27" s="1">
        <f>Лист1!E26</f>
        <v>900</v>
      </c>
      <c r="G27" s="10">
        <f t="shared" si="0"/>
        <v>76.4006791171477</v>
      </c>
      <c r="H27" s="1" t="s">
        <v>54</v>
      </c>
      <c r="I27" s="1"/>
      <c r="J27" s="10" t="e">
        <f t="shared" si="1"/>
        <v>#VALUE!</v>
      </c>
      <c r="K27" s="1">
        <v>353</v>
      </c>
      <c r="L27" s="1">
        <f>Лист3!C27+Лист3!J27+Лист4!C27+Лист4!J27+Лист5!C27+Лист5!J27+Лист6!C27</f>
        <v>0</v>
      </c>
      <c r="M27" s="10">
        <f t="shared" si="4"/>
        <v>0</v>
      </c>
      <c r="N27" s="1">
        <f>Лист3!E27+Лист3!L27+Лист4!E27+Лист4!L27+Лист5!E27+Лист5!L27+Лист6!E27</f>
        <v>0</v>
      </c>
      <c r="O27" s="10" t="e">
        <f t="shared" si="5"/>
        <v>#DIV/0!</v>
      </c>
      <c r="P27" s="1">
        <f>Лист3!G27+Лист3!N27+Лист4!G27+Лист4!N27+Лист5!G27+Лист5!N27+Лист6!G27</f>
        <v>0</v>
      </c>
      <c r="Q27" s="10" t="e">
        <f t="shared" si="2"/>
        <v>#DIV/0!</v>
      </c>
      <c r="R27" s="4"/>
      <c r="S27" s="4"/>
    </row>
    <row r="28" spans="1:19" ht="12.75">
      <c r="A28" s="3" t="s">
        <v>20</v>
      </c>
      <c r="B28" s="1">
        <v>875</v>
      </c>
      <c r="C28" s="1">
        <f>Лист1!B27</f>
        <v>507</v>
      </c>
      <c r="D28" s="10">
        <f t="shared" si="3"/>
        <v>57.94285714285714</v>
      </c>
      <c r="E28" s="1">
        <v>1420</v>
      </c>
      <c r="F28" s="1">
        <f>Лист1!E27</f>
        <v>4646</v>
      </c>
      <c r="G28" s="10">
        <f t="shared" si="0"/>
        <v>327.1830985915493</v>
      </c>
      <c r="H28" s="1">
        <v>1324</v>
      </c>
      <c r="I28" s="1"/>
      <c r="J28" s="10">
        <f t="shared" si="1"/>
        <v>0</v>
      </c>
      <c r="K28" s="1">
        <v>736</v>
      </c>
      <c r="L28" s="1">
        <f>Лист3!C28+Лист3!J28+Лист4!C28+Лист4!J28+Лист5!C28+Лист5!J28+Лист6!C28</f>
        <v>264</v>
      </c>
      <c r="M28" s="10">
        <f t="shared" si="4"/>
        <v>35.869565217391305</v>
      </c>
      <c r="N28" s="1">
        <f>Лист3!E28+Лист3!L28+Лист4!E28+Лист4!L28+Лист5!E28+Лист5!L28+Лист6!E28</f>
        <v>264</v>
      </c>
      <c r="O28" s="10">
        <f t="shared" si="5"/>
        <v>100</v>
      </c>
      <c r="P28" s="1">
        <f>Лист3!G28+Лист3!N28+Лист4!G28+Лист4!N28+Лист5!G28+Лист5!N28+Лист6!G28</f>
        <v>8956</v>
      </c>
      <c r="Q28" s="10">
        <f t="shared" si="2"/>
        <v>33.92424242424242</v>
      </c>
      <c r="R28" s="4"/>
      <c r="S28" s="4"/>
    </row>
    <row r="29" spans="1:19" ht="12.75">
      <c r="A29" s="3" t="s">
        <v>21</v>
      </c>
      <c r="B29" s="1">
        <v>94</v>
      </c>
      <c r="C29" s="1">
        <f>Лист1!B28</f>
        <v>189</v>
      </c>
      <c r="D29" s="10">
        <f t="shared" si="3"/>
        <v>201.06382978723403</v>
      </c>
      <c r="E29" s="1">
        <v>392</v>
      </c>
      <c r="F29" s="1">
        <f>Лист1!E28</f>
        <v>350</v>
      </c>
      <c r="G29" s="10">
        <f t="shared" si="0"/>
        <v>89.28571428571429</v>
      </c>
      <c r="H29" s="1" t="s">
        <v>54</v>
      </c>
      <c r="I29" s="1"/>
      <c r="J29" s="10" t="e">
        <f t="shared" si="1"/>
        <v>#VALUE!</v>
      </c>
      <c r="K29" s="1">
        <v>334</v>
      </c>
      <c r="L29" s="1">
        <f>Лист3!C29+Лист3!J29+Лист4!C29+Лист4!J29+Лист5!C29+Лист5!J29+Лист6!C29</f>
        <v>50</v>
      </c>
      <c r="M29" s="10">
        <f t="shared" si="4"/>
        <v>14.97005988023952</v>
      </c>
      <c r="N29" s="1">
        <f>Лист3!E29+Лист3!L29+Лист4!E29+Лист4!L29+Лист5!E29+Лист5!L29+Лист6!E29</f>
        <v>50</v>
      </c>
      <c r="O29" s="10">
        <f t="shared" si="5"/>
        <v>100</v>
      </c>
      <c r="P29" s="1">
        <f>Лист3!G29+Лист3!N29+Лист4!G29+Лист4!N29+Лист5!G29+Лист5!N29+Лист6!G29</f>
        <v>752</v>
      </c>
      <c r="Q29" s="10">
        <f t="shared" si="2"/>
        <v>15.04</v>
      </c>
      <c r="R29" s="4"/>
      <c r="S29" s="4"/>
    </row>
    <row r="30" spans="1:19" ht="12.75">
      <c r="A30" s="3" t="s">
        <v>22</v>
      </c>
      <c r="B30" s="1">
        <v>245</v>
      </c>
      <c r="C30" s="1">
        <f>Лист1!B29</f>
        <v>240</v>
      </c>
      <c r="D30" s="10">
        <f t="shared" si="3"/>
        <v>97.95918367346938</v>
      </c>
      <c r="E30" s="1">
        <v>685</v>
      </c>
      <c r="F30" s="1">
        <f>Лист1!E29</f>
        <v>1050</v>
      </c>
      <c r="G30" s="10">
        <f t="shared" si="0"/>
        <v>153.28467153284672</v>
      </c>
      <c r="H30" s="1">
        <v>385</v>
      </c>
      <c r="I30" s="1"/>
      <c r="J30" s="10">
        <f t="shared" si="1"/>
        <v>0</v>
      </c>
      <c r="K30" s="1">
        <v>410</v>
      </c>
      <c r="L30" s="1">
        <f>Лист3!C30+Лист3!J30+Лист4!C30+Лист4!J30+Лист5!C30+Лист5!J30+Лист6!C30</f>
        <v>135</v>
      </c>
      <c r="M30" s="10">
        <f t="shared" si="4"/>
        <v>32.926829268292686</v>
      </c>
      <c r="N30" s="1">
        <f>Лист3!E30+Лист3!L30+Лист4!E30+Лист4!L30+Лист5!E30+Лист5!L30+Лист6!E30</f>
        <v>135</v>
      </c>
      <c r="O30" s="10">
        <f t="shared" si="5"/>
        <v>100</v>
      </c>
      <c r="P30" s="1">
        <f>Лист3!G30+Лист3!N30+Лист4!G30+Лист4!N30+Лист5!G30+Лист5!N30+Лист6!G30</f>
        <v>3169</v>
      </c>
      <c r="Q30" s="10">
        <f t="shared" si="2"/>
        <v>23.474074074074075</v>
      </c>
      <c r="R30" s="4"/>
      <c r="S30" s="4"/>
    </row>
    <row r="31" spans="1:19" ht="12.75">
      <c r="A31" s="3" t="s">
        <v>23</v>
      </c>
      <c r="B31" s="1">
        <v>70</v>
      </c>
      <c r="C31" s="1">
        <f>Лист1!B30</f>
        <v>224</v>
      </c>
      <c r="D31" s="10">
        <f t="shared" si="3"/>
        <v>320</v>
      </c>
      <c r="E31" s="1">
        <v>700</v>
      </c>
      <c r="F31" s="1">
        <f>Лист1!E30</f>
        <v>700</v>
      </c>
      <c r="G31" s="10">
        <f t="shared" si="0"/>
        <v>100</v>
      </c>
      <c r="H31" s="1" t="s">
        <v>54</v>
      </c>
      <c r="I31" s="1"/>
      <c r="J31" s="10" t="e">
        <f t="shared" si="1"/>
        <v>#VALUE!</v>
      </c>
      <c r="K31" s="1">
        <v>523</v>
      </c>
      <c r="L31" s="1">
        <f>Лист3!C31+Лист3!J31+Лист4!C31+Лист4!J31+Лист5!C31+Лист5!J31+Лист6!C31</f>
        <v>80</v>
      </c>
      <c r="M31" s="10">
        <f t="shared" si="4"/>
        <v>15.296367112810708</v>
      </c>
      <c r="N31" s="1">
        <f>Лист3!E31+Лист3!L31+Лист4!E31+Лист4!L31+Лист5!E31+Лист5!L31+Лист6!E31</f>
        <v>67</v>
      </c>
      <c r="O31" s="10">
        <f t="shared" si="5"/>
        <v>83.75</v>
      </c>
      <c r="P31" s="1">
        <f>Лист3!G31+Лист3!N31+Лист4!G31+Лист4!N31+Лист5!G31+Лист5!N31+Лист6!G31</f>
        <v>1300</v>
      </c>
      <c r="Q31" s="10">
        <f t="shared" si="2"/>
        <v>19.402985074626866</v>
      </c>
      <c r="R31" s="4"/>
      <c r="S31" s="4"/>
    </row>
    <row r="32" spans="1:19" ht="12.75">
      <c r="A32" s="3" t="s">
        <v>24</v>
      </c>
      <c r="B32" s="1"/>
      <c r="C32" s="1">
        <f>Лист1!B31</f>
        <v>120</v>
      </c>
      <c r="D32" s="10" t="e">
        <f t="shared" si="3"/>
        <v>#DIV/0!</v>
      </c>
      <c r="E32" s="1"/>
      <c r="F32" s="1">
        <f>Лист1!E31</f>
        <v>0</v>
      </c>
      <c r="G32" s="10" t="e">
        <f t="shared" si="0"/>
        <v>#DIV/0!</v>
      </c>
      <c r="H32" s="1" t="s">
        <v>54</v>
      </c>
      <c r="I32" s="1"/>
      <c r="J32" s="10" t="e">
        <f t="shared" si="1"/>
        <v>#VALUE!</v>
      </c>
      <c r="K32" s="1">
        <v>424</v>
      </c>
      <c r="L32" s="1">
        <f>Лист3!C32+Лист3!J32+Лист4!C32+Лист4!J32+Лист5!C32+Лист5!J32+Лист6!C32</f>
        <v>20</v>
      </c>
      <c r="M32" s="10">
        <f t="shared" si="4"/>
        <v>4.716981132075472</v>
      </c>
      <c r="N32" s="1">
        <f>Лист3!E32+Лист3!L32+Лист4!E32+Лист4!L32+Лист5!E32+Лист5!L32+Лист6!E32</f>
        <v>20</v>
      </c>
      <c r="O32" s="10">
        <f t="shared" si="5"/>
        <v>100</v>
      </c>
      <c r="P32" s="1">
        <f>Лист3!G32+Лист3!N32+Лист4!G32+Лист4!N32+Лист5!G32+Лист5!N32+Лист6!G32</f>
        <v>9</v>
      </c>
      <c r="Q32" s="10">
        <f t="shared" si="2"/>
        <v>0.45</v>
      </c>
      <c r="R32" s="4"/>
      <c r="S32" s="4"/>
    </row>
    <row r="33" spans="1:19" ht="12.75">
      <c r="A33" s="1"/>
      <c r="B33" s="1"/>
      <c r="C33" s="1"/>
      <c r="D33" s="10"/>
      <c r="E33" s="1"/>
      <c r="F33" s="1"/>
      <c r="G33" s="10"/>
      <c r="H33" s="1"/>
      <c r="I33" s="1"/>
      <c r="J33" s="8"/>
      <c r="K33" s="1"/>
      <c r="L33" s="1"/>
      <c r="M33" s="10"/>
      <c r="N33" s="1"/>
      <c r="O33" s="10"/>
      <c r="P33" s="1"/>
      <c r="Q33" s="10"/>
      <c r="R33" s="4"/>
      <c r="S33" s="4"/>
    </row>
    <row r="34" spans="1:19" ht="12.75">
      <c r="A34" s="1" t="s">
        <v>25</v>
      </c>
      <c r="B34" s="1">
        <v>5370</v>
      </c>
      <c r="C34" s="1">
        <f>Лист1!B33</f>
        <v>5809</v>
      </c>
      <c r="D34" s="10">
        <f t="shared" si="3"/>
        <v>108.17504655493482</v>
      </c>
      <c r="E34" s="1">
        <v>22208</v>
      </c>
      <c r="F34" s="1">
        <f>Лист1!E33</f>
        <v>35248</v>
      </c>
      <c r="G34" s="10">
        <f t="shared" si="0"/>
        <v>158.71757925072046</v>
      </c>
      <c r="H34" s="1">
        <v>8954</v>
      </c>
      <c r="I34" s="1">
        <f>SUM(I8:I32)</f>
        <v>2500</v>
      </c>
      <c r="J34" s="8"/>
      <c r="K34" s="1">
        <f>SUM(K8:K33)</f>
        <v>14537</v>
      </c>
      <c r="L34" s="1">
        <f>SUM(L8:L33)</f>
        <v>3740</v>
      </c>
      <c r="M34" s="10">
        <f t="shared" si="4"/>
        <v>25.727454082685565</v>
      </c>
      <c r="N34" s="1">
        <f>SUM(N8:N33)</f>
        <v>3217</v>
      </c>
      <c r="O34" s="10">
        <f t="shared" si="5"/>
        <v>86.01604278074866</v>
      </c>
      <c r="P34" s="1">
        <f>SUM(P8:P33)</f>
        <v>79950</v>
      </c>
      <c r="Q34" s="10">
        <f t="shared" si="2"/>
        <v>24.852346907056262</v>
      </c>
      <c r="R34" s="4"/>
      <c r="S34" s="4"/>
    </row>
  </sheetData>
  <mergeCells count="10">
    <mergeCell ref="K6:M6"/>
    <mergeCell ref="P6:P7"/>
    <mergeCell ref="Q6:Q7"/>
    <mergeCell ref="K5:Q5"/>
    <mergeCell ref="N6:O6"/>
    <mergeCell ref="A5:A7"/>
    <mergeCell ref="B5:J5"/>
    <mergeCell ref="B6:D6"/>
    <mergeCell ref="E6:G6"/>
    <mergeCell ref="H6:J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34"/>
  <sheetViews>
    <sheetView zoomScale="75" zoomScaleNormal="75" workbookViewId="0" topLeftCell="A4">
      <selection activeCell="A30" sqref="A30:IV30"/>
    </sheetView>
  </sheetViews>
  <sheetFormatPr defaultColWidth="9.00390625" defaultRowHeight="12.75"/>
  <cols>
    <col min="1" max="1" width="21.875" style="0" customWidth="1"/>
    <col min="2" max="2" width="6.75390625" style="0" customWidth="1"/>
    <col min="3" max="3" width="6.25390625" style="0" customWidth="1"/>
    <col min="4" max="4" width="8.875" style="0" customWidth="1"/>
    <col min="5" max="5" width="6.25390625" style="0" customWidth="1"/>
    <col min="6" max="6" width="9.625" style="0" customWidth="1"/>
    <col min="7" max="7" width="8.125" style="0" customWidth="1"/>
    <col min="8" max="8" width="9.00390625" style="0" customWidth="1"/>
    <col min="9" max="9" width="5.75390625" style="0" customWidth="1"/>
    <col min="10" max="10" width="6.75390625" style="0" customWidth="1"/>
    <col min="11" max="11" width="5.875" style="0" customWidth="1"/>
    <col min="12" max="12" width="6.875" style="0" customWidth="1"/>
    <col min="13" max="13" width="8.25390625" style="0" customWidth="1"/>
    <col min="14" max="14" width="8.00390625" style="0" customWidth="1"/>
    <col min="15" max="15" width="9.625" style="0" customWidth="1"/>
  </cols>
  <sheetData>
    <row r="5" spans="1:15" ht="11.25" customHeight="1">
      <c r="A5" s="17"/>
      <c r="B5" s="17" t="s">
        <v>44</v>
      </c>
      <c r="C5" s="17"/>
      <c r="D5" s="17"/>
      <c r="E5" s="17"/>
      <c r="F5" s="17"/>
      <c r="G5" s="17"/>
      <c r="H5" s="17"/>
      <c r="I5" s="17" t="s">
        <v>45</v>
      </c>
      <c r="J5" s="17"/>
      <c r="K5" s="17"/>
      <c r="L5" s="17"/>
      <c r="M5" s="17"/>
      <c r="N5" s="17"/>
      <c r="O5" s="17"/>
    </row>
    <row r="6" spans="1:15" ht="19.5" customHeight="1">
      <c r="A6" s="17"/>
      <c r="B6" s="17" t="s">
        <v>40</v>
      </c>
      <c r="C6" s="17"/>
      <c r="D6" s="17"/>
      <c r="E6" s="28" t="s">
        <v>41</v>
      </c>
      <c r="F6" s="30"/>
      <c r="G6" s="31" t="s">
        <v>53</v>
      </c>
      <c r="H6" s="31" t="s">
        <v>42</v>
      </c>
      <c r="I6" s="17" t="s">
        <v>40</v>
      </c>
      <c r="J6" s="17"/>
      <c r="K6" s="17"/>
      <c r="L6" s="28" t="s">
        <v>41</v>
      </c>
      <c r="M6" s="30"/>
      <c r="N6" s="31" t="s">
        <v>53</v>
      </c>
      <c r="O6" s="31" t="s">
        <v>42</v>
      </c>
    </row>
    <row r="7" spans="1:15" ht="19.5" customHeight="1">
      <c r="A7" s="17"/>
      <c r="B7" s="1" t="s">
        <v>36</v>
      </c>
      <c r="C7" s="1" t="s">
        <v>37</v>
      </c>
      <c r="D7" s="1" t="s">
        <v>38</v>
      </c>
      <c r="E7" s="9" t="s">
        <v>43</v>
      </c>
      <c r="F7" s="9" t="s">
        <v>38</v>
      </c>
      <c r="G7" s="17"/>
      <c r="H7" s="17"/>
      <c r="I7" s="1" t="s">
        <v>36</v>
      </c>
      <c r="J7" s="1" t="s">
        <v>37</v>
      </c>
      <c r="K7" s="1" t="s">
        <v>38</v>
      </c>
      <c r="L7" s="9" t="s">
        <v>43</v>
      </c>
      <c r="M7" s="9" t="s">
        <v>38</v>
      </c>
      <c r="N7" s="17"/>
      <c r="O7" s="17"/>
    </row>
    <row r="8" spans="1:15" ht="12.75">
      <c r="A8" s="3" t="s">
        <v>0</v>
      </c>
      <c r="B8" s="1">
        <v>165</v>
      </c>
      <c r="C8" s="1">
        <v>165</v>
      </c>
      <c r="D8" s="10">
        <f>C8/B8*100</f>
        <v>100</v>
      </c>
      <c r="E8" s="1">
        <v>165</v>
      </c>
      <c r="F8" s="10">
        <f>E8/C8*100</f>
        <v>100</v>
      </c>
      <c r="G8" s="1">
        <v>3650</v>
      </c>
      <c r="H8" s="10">
        <f>G8/E8</f>
        <v>22.12121212121212</v>
      </c>
      <c r="I8" s="1">
        <v>185</v>
      </c>
      <c r="J8" s="1">
        <v>185</v>
      </c>
      <c r="K8" s="1">
        <f>J8/I8*100</f>
        <v>100</v>
      </c>
      <c r="L8" s="1">
        <v>185</v>
      </c>
      <c r="M8" s="11">
        <f>L8/J8*100</f>
        <v>100</v>
      </c>
      <c r="N8" s="1">
        <v>6475</v>
      </c>
      <c r="O8" s="10">
        <f aca="true" t="shared" si="0" ref="O8:O34">N8/L8</f>
        <v>35</v>
      </c>
    </row>
    <row r="9" spans="1:15" ht="12.75">
      <c r="A9" s="3" t="s">
        <v>1</v>
      </c>
      <c r="B9" s="1">
        <v>104</v>
      </c>
      <c r="C9" s="1">
        <v>70</v>
      </c>
      <c r="D9" s="10">
        <f aca="true" t="shared" si="1" ref="D9:D34">C9/B9*100</f>
        <v>67.3076923076923</v>
      </c>
      <c r="E9" s="1">
        <v>25</v>
      </c>
      <c r="F9" s="10">
        <f>E9/C9*100</f>
        <v>35.714285714285715</v>
      </c>
      <c r="G9" s="1">
        <v>404</v>
      </c>
      <c r="H9" s="10">
        <f aca="true" t="shared" si="2" ref="H9:H34">G9/E9</f>
        <v>16.16</v>
      </c>
      <c r="I9" s="1">
        <v>180</v>
      </c>
      <c r="J9" s="1">
        <v>50</v>
      </c>
      <c r="K9" s="1">
        <f aca="true" t="shared" si="3" ref="K9:K34">J9/I9*100</f>
        <v>27.77777777777778</v>
      </c>
      <c r="L9" s="1">
        <v>40</v>
      </c>
      <c r="M9" s="11">
        <f aca="true" t="shared" si="4" ref="M9:M34">L9/J9*100</f>
        <v>80</v>
      </c>
      <c r="N9" s="1">
        <v>684</v>
      </c>
      <c r="O9" s="10">
        <f t="shared" si="0"/>
        <v>17.1</v>
      </c>
    </row>
    <row r="10" spans="1:15" ht="12.75">
      <c r="A10" s="3" t="s">
        <v>2</v>
      </c>
      <c r="B10" s="1">
        <v>110</v>
      </c>
      <c r="C10" s="1">
        <v>80</v>
      </c>
      <c r="D10" s="10">
        <f t="shared" si="1"/>
        <v>72.72727272727273</v>
      </c>
      <c r="E10" s="1">
        <v>80</v>
      </c>
      <c r="F10" s="10">
        <f aca="true" t="shared" si="5" ref="F10:F34">E10/C10*100</f>
        <v>100</v>
      </c>
      <c r="G10" s="1">
        <v>700</v>
      </c>
      <c r="H10" s="10">
        <f t="shared" si="2"/>
        <v>8.75</v>
      </c>
      <c r="I10" s="1">
        <v>10</v>
      </c>
      <c r="J10" s="1"/>
      <c r="K10" s="1">
        <f t="shared" si="3"/>
        <v>0</v>
      </c>
      <c r="L10" s="1"/>
      <c r="M10" s="11" t="e">
        <f t="shared" si="4"/>
        <v>#DIV/0!</v>
      </c>
      <c r="N10" s="1"/>
      <c r="O10" s="10" t="e">
        <f t="shared" si="0"/>
        <v>#DIV/0!</v>
      </c>
    </row>
    <row r="11" spans="1:15" ht="12.75">
      <c r="A11" s="3" t="s">
        <v>3</v>
      </c>
      <c r="B11" s="1">
        <v>120</v>
      </c>
      <c r="C11" s="1">
        <v>120</v>
      </c>
      <c r="D11" s="10">
        <f t="shared" si="1"/>
        <v>100</v>
      </c>
      <c r="E11" s="1">
        <v>116</v>
      </c>
      <c r="F11" s="10">
        <f t="shared" si="5"/>
        <v>96.66666666666667</v>
      </c>
      <c r="G11" s="1">
        <v>1416</v>
      </c>
      <c r="H11" s="10">
        <f t="shared" si="2"/>
        <v>12.206896551724139</v>
      </c>
      <c r="I11" s="1"/>
      <c r="J11" s="1"/>
      <c r="K11" s="1" t="e">
        <f t="shared" si="3"/>
        <v>#DIV/0!</v>
      </c>
      <c r="L11" s="1"/>
      <c r="M11" s="11" t="e">
        <f t="shared" si="4"/>
        <v>#DIV/0!</v>
      </c>
      <c r="N11" s="1"/>
      <c r="O11" s="10" t="e">
        <f t="shared" si="0"/>
        <v>#DIV/0!</v>
      </c>
    </row>
    <row r="12" spans="1:15" ht="12.75">
      <c r="A12" s="3" t="s">
        <v>4</v>
      </c>
      <c r="B12" s="1">
        <v>100</v>
      </c>
      <c r="C12" s="1">
        <v>100</v>
      </c>
      <c r="D12" s="10">
        <f t="shared" si="1"/>
        <v>100</v>
      </c>
      <c r="E12" s="1">
        <v>75</v>
      </c>
      <c r="F12" s="10">
        <f t="shared" si="5"/>
        <v>75</v>
      </c>
      <c r="G12" s="1">
        <v>2087</v>
      </c>
      <c r="H12" s="10">
        <f t="shared" si="2"/>
        <v>27.826666666666668</v>
      </c>
      <c r="I12" s="1">
        <v>25</v>
      </c>
      <c r="J12" s="1">
        <v>25</v>
      </c>
      <c r="K12" s="1">
        <f t="shared" si="3"/>
        <v>100</v>
      </c>
      <c r="L12" s="1">
        <v>25</v>
      </c>
      <c r="M12" s="11">
        <f t="shared" si="4"/>
        <v>100</v>
      </c>
      <c r="N12" s="1">
        <v>190</v>
      </c>
      <c r="O12" s="10">
        <f t="shared" si="0"/>
        <v>7.6</v>
      </c>
    </row>
    <row r="13" spans="1:15" ht="12.75">
      <c r="A13" s="3" t="s">
        <v>5</v>
      </c>
      <c r="B13" s="1">
        <v>30</v>
      </c>
      <c r="C13" s="1">
        <v>30</v>
      </c>
      <c r="D13" s="10">
        <f t="shared" si="1"/>
        <v>100</v>
      </c>
      <c r="E13" s="1">
        <v>30</v>
      </c>
      <c r="F13" s="10">
        <f t="shared" si="5"/>
        <v>100</v>
      </c>
      <c r="G13" s="1">
        <v>710</v>
      </c>
      <c r="H13" s="10">
        <f t="shared" si="2"/>
        <v>23.666666666666668</v>
      </c>
      <c r="I13" s="1">
        <v>300</v>
      </c>
      <c r="J13" s="1">
        <v>180</v>
      </c>
      <c r="K13" s="1">
        <f t="shared" si="3"/>
        <v>60</v>
      </c>
      <c r="L13" s="1">
        <v>180</v>
      </c>
      <c r="M13" s="11">
        <f t="shared" si="4"/>
        <v>100</v>
      </c>
      <c r="N13" s="1">
        <v>4733</v>
      </c>
      <c r="O13" s="10">
        <f t="shared" si="0"/>
        <v>26.294444444444444</v>
      </c>
    </row>
    <row r="14" spans="1:15" ht="12.75">
      <c r="A14" s="3" t="s">
        <v>6</v>
      </c>
      <c r="B14" s="1"/>
      <c r="C14" s="1"/>
      <c r="D14" s="10" t="e">
        <f t="shared" si="1"/>
        <v>#DIV/0!</v>
      </c>
      <c r="E14" s="1"/>
      <c r="F14" s="10" t="e">
        <f t="shared" si="5"/>
        <v>#DIV/0!</v>
      </c>
      <c r="G14" s="1"/>
      <c r="H14" s="10" t="e">
        <f t="shared" si="2"/>
        <v>#DIV/0!</v>
      </c>
      <c r="I14" s="1"/>
      <c r="J14" s="1"/>
      <c r="K14" s="1" t="e">
        <f t="shared" si="3"/>
        <v>#DIV/0!</v>
      </c>
      <c r="L14" s="1"/>
      <c r="M14" s="11" t="e">
        <f t="shared" si="4"/>
        <v>#DIV/0!</v>
      </c>
      <c r="N14" s="1"/>
      <c r="O14" s="10" t="e">
        <f t="shared" si="0"/>
        <v>#DIV/0!</v>
      </c>
    </row>
    <row r="15" spans="1:15" ht="12.75">
      <c r="A15" s="3" t="s">
        <v>7</v>
      </c>
      <c r="B15" s="1">
        <v>70</v>
      </c>
      <c r="C15" s="1">
        <v>70</v>
      </c>
      <c r="D15" s="10">
        <f t="shared" si="1"/>
        <v>100</v>
      </c>
      <c r="E15" s="1">
        <v>60</v>
      </c>
      <c r="F15" s="10">
        <f t="shared" si="5"/>
        <v>85.71428571428571</v>
      </c>
      <c r="G15" s="1">
        <v>1030</v>
      </c>
      <c r="H15" s="10">
        <f t="shared" si="2"/>
        <v>17.166666666666668</v>
      </c>
      <c r="I15" s="1">
        <v>60</v>
      </c>
      <c r="J15" s="1">
        <v>30</v>
      </c>
      <c r="K15" s="1">
        <f t="shared" si="3"/>
        <v>50</v>
      </c>
      <c r="L15" s="1">
        <v>25</v>
      </c>
      <c r="M15" s="11">
        <f t="shared" si="4"/>
        <v>83.33333333333334</v>
      </c>
      <c r="N15" s="1">
        <v>580</v>
      </c>
      <c r="O15" s="10">
        <f t="shared" si="0"/>
        <v>23.2</v>
      </c>
    </row>
    <row r="16" spans="1:15" s="15" customFormat="1" ht="12.75">
      <c r="A16" s="3" t="s">
        <v>8</v>
      </c>
      <c r="B16" s="3">
        <v>40</v>
      </c>
      <c r="C16" s="3">
        <v>30</v>
      </c>
      <c r="D16" s="13">
        <f t="shared" si="1"/>
        <v>75</v>
      </c>
      <c r="E16" s="3">
        <v>30</v>
      </c>
      <c r="F16" s="13">
        <f t="shared" si="5"/>
        <v>100</v>
      </c>
      <c r="G16" s="3">
        <v>850</v>
      </c>
      <c r="H16" s="13">
        <f t="shared" si="2"/>
        <v>28.333333333333332</v>
      </c>
      <c r="I16" s="3"/>
      <c r="J16" s="3"/>
      <c r="K16" s="3" t="e">
        <f t="shared" si="3"/>
        <v>#DIV/0!</v>
      </c>
      <c r="L16" s="3"/>
      <c r="M16" s="14" t="e">
        <f t="shared" si="4"/>
        <v>#DIV/0!</v>
      </c>
      <c r="N16" s="3"/>
      <c r="O16" s="13" t="e">
        <f t="shared" si="0"/>
        <v>#DIV/0!</v>
      </c>
    </row>
    <row r="17" spans="1:15" ht="12.75">
      <c r="A17" s="3" t="s">
        <v>9</v>
      </c>
      <c r="B17" s="1">
        <v>140</v>
      </c>
      <c r="C17" s="1">
        <v>140</v>
      </c>
      <c r="D17" s="10">
        <f t="shared" si="1"/>
        <v>100</v>
      </c>
      <c r="E17" s="1">
        <v>140</v>
      </c>
      <c r="F17" s="10">
        <f t="shared" si="5"/>
        <v>100</v>
      </c>
      <c r="G17" s="1">
        <v>1492</v>
      </c>
      <c r="H17" s="10">
        <f t="shared" si="2"/>
        <v>10.657142857142857</v>
      </c>
      <c r="I17" s="1"/>
      <c r="J17" s="1"/>
      <c r="K17" s="1" t="e">
        <f t="shared" si="3"/>
        <v>#DIV/0!</v>
      </c>
      <c r="L17" s="1"/>
      <c r="M17" s="11" t="e">
        <f t="shared" si="4"/>
        <v>#DIV/0!</v>
      </c>
      <c r="N17" s="1"/>
      <c r="O17" s="10" t="e">
        <f t="shared" si="0"/>
        <v>#DIV/0!</v>
      </c>
    </row>
    <row r="18" spans="1:15" ht="12.75">
      <c r="A18" s="3" t="s">
        <v>10</v>
      </c>
      <c r="B18" s="1">
        <v>30</v>
      </c>
      <c r="C18" s="1">
        <v>30</v>
      </c>
      <c r="D18" s="10">
        <f t="shared" si="1"/>
        <v>100</v>
      </c>
      <c r="E18" s="1">
        <v>30</v>
      </c>
      <c r="F18" s="10">
        <f t="shared" si="5"/>
        <v>100</v>
      </c>
      <c r="G18" s="1">
        <v>872</v>
      </c>
      <c r="H18" s="10">
        <f t="shared" si="2"/>
        <v>29.066666666666666</v>
      </c>
      <c r="I18" s="1">
        <v>30</v>
      </c>
      <c r="J18" s="1">
        <v>30</v>
      </c>
      <c r="K18" s="1">
        <f t="shared" si="3"/>
        <v>100</v>
      </c>
      <c r="L18" s="1">
        <v>30</v>
      </c>
      <c r="M18" s="11">
        <f t="shared" si="4"/>
        <v>100</v>
      </c>
      <c r="N18" s="1">
        <v>1260</v>
      </c>
      <c r="O18" s="10">
        <f t="shared" si="0"/>
        <v>42</v>
      </c>
    </row>
    <row r="19" spans="1:15" ht="12.75">
      <c r="A19" s="3" t="s">
        <v>11</v>
      </c>
      <c r="B19" s="1"/>
      <c r="C19" s="1"/>
      <c r="D19" s="10" t="e">
        <f t="shared" si="1"/>
        <v>#DIV/0!</v>
      </c>
      <c r="E19" s="1"/>
      <c r="F19" s="10" t="e">
        <f t="shared" si="5"/>
        <v>#DIV/0!</v>
      </c>
      <c r="G19" s="1"/>
      <c r="H19" s="10" t="e">
        <f t="shared" si="2"/>
        <v>#DIV/0!</v>
      </c>
      <c r="I19" s="1"/>
      <c r="J19" s="1"/>
      <c r="K19" s="1" t="e">
        <f t="shared" si="3"/>
        <v>#DIV/0!</v>
      </c>
      <c r="L19" s="1"/>
      <c r="M19" s="11" t="e">
        <f t="shared" si="4"/>
        <v>#DIV/0!</v>
      </c>
      <c r="N19" s="1"/>
      <c r="O19" s="10" t="e">
        <f t="shared" si="0"/>
        <v>#DIV/0!</v>
      </c>
    </row>
    <row r="20" spans="1:15" ht="12.75">
      <c r="A20" s="3" t="s">
        <v>12</v>
      </c>
      <c r="B20" s="1">
        <v>60</v>
      </c>
      <c r="C20" s="1">
        <v>60</v>
      </c>
      <c r="D20" s="10">
        <f t="shared" si="1"/>
        <v>100</v>
      </c>
      <c r="E20" s="1">
        <v>37</v>
      </c>
      <c r="F20" s="10">
        <f t="shared" si="5"/>
        <v>61.66666666666667</v>
      </c>
      <c r="G20" s="1">
        <v>749</v>
      </c>
      <c r="H20" s="10">
        <f t="shared" si="2"/>
        <v>20.243243243243242</v>
      </c>
      <c r="I20" s="1">
        <v>100</v>
      </c>
      <c r="J20" s="1">
        <v>87</v>
      </c>
      <c r="K20" s="1">
        <f t="shared" si="3"/>
        <v>87</v>
      </c>
      <c r="L20" s="1">
        <v>87</v>
      </c>
      <c r="M20" s="11">
        <f t="shared" si="4"/>
        <v>100</v>
      </c>
      <c r="N20" s="1">
        <v>1753</v>
      </c>
      <c r="O20" s="10">
        <f t="shared" si="0"/>
        <v>20.149425287356323</v>
      </c>
    </row>
    <row r="21" spans="1:15" ht="12.75">
      <c r="A21" s="3" t="s">
        <v>13</v>
      </c>
      <c r="B21" s="1">
        <v>80</v>
      </c>
      <c r="C21" s="1">
        <v>80</v>
      </c>
      <c r="D21" s="10">
        <f t="shared" si="1"/>
        <v>100</v>
      </c>
      <c r="E21" s="1">
        <v>80</v>
      </c>
      <c r="F21" s="10">
        <f t="shared" si="5"/>
        <v>100</v>
      </c>
      <c r="G21" s="1">
        <v>1476</v>
      </c>
      <c r="H21" s="10">
        <f t="shared" si="2"/>
        <v>18.45</v>
      </c>
      <c r="I21" s="1"/>
      <c r="J21" s="1"/>
      <c r="K21" s="1" t="e">
        <f t="shared" si="3"/>
        <v>#DIV/0!</v>
      </c>
      <c r="L21" s="1"/>
      <c r="M21" s="11" t="e">
        <f t="shared" si="4"/>
        <v>#DIV/0!</v>
      </c>
      <c r="N21" s="1"/>
      <c r="O21" s="10" t="e">
        <f t="shared" si="0"/>
        <v>#DIV/0!</v>
      </c>
    </row>
    <row r="22" spans="1:15" ht="12.75">
      <c r="A22" s="3" t="s">
        <v>14</v>
      </c>
      <c r="B22" s="1">
        <v>90</v>
      </c>
      <c r="C22" s="1">
        <v>70</v>
      </c>
      <c r="D22" s="10">
        <f t="shared" si="1"/>
        <v>77.77777777777779</v>
      </c>
      <c r="E22" s="1">
        <v>70</v>
      </c>
      <c r="F22" s="10">
        <f t="shared" si="5"/>
        <v>100</v>
      </c>
      <c r="G22" s="1">
        <v>850</v>
      </c>
      <c r="H22" s="10">
        <f t="shared" si="2"/>
        <v>12.142857142857142</v>
      </c>
      <c r="I22" s="1"/>
      <c r="J22" s="1"/>
      <c r="K22" s="1" t="e">
        <f t="shared" si="3"/>
        <v>#DIV/0!</v>
      </c>
      <c r="L22" s="1"/>
      <c r="M22" s="11" t="e">
        <f t="shared" si="4"/>
        <v>#DIV/0!</v>
      </c>
      <c r="N22" s="1"/>
      <c r="O22" s="10" t="e">
        <f t="shared" si="0"/>
        <v>#DIV/0!</v>
      </c>
    </row>
    <row r="23" spans="1:15" ht="12.75">
      <c r="A23" s="3" t="s">
        <v>15</v>
      </c>
      <c r="B23" s="1"/>
      <c r="C23" s="1"/>
      <c r="D23" s="10" t="e">
        <f t="shared" si="1"/>
        <v>#DIV/0!</v>
      </c>
      <c r="E23" s="1"/>
      <c r="F23" s="10" t="e">
        <f t="shared" si="5"/>
        <v>#DIV/0!</v>
      </c>
      <c r="G23" s="1"/>
      <c r="H23" s="10" t="e">
        <f t="shared" si="2"/>
        <v>#DIV/0!</v>
      </c>
      <c r="I23" s="1">
        <v>72</v>
      </c>
      <c r="J23" s="1">
        <v>72</v>
      </c>
      <c r="K23" s="1">
        <f t="shared" si="3"/>
        <v>100</v>
      </c>
      <c r="L23" s="1">
        <v>72</v>
      </c>
      <c r="M23" s="11">
        <f t="shared" si="4"/>
        <v>100</v>
      </c>
      <c r="N23" s="1">
        <v>2230</v>
      </c>
      <c r="O23" s="10">
        <f t="shared" si="0"/>
        <v>30.97222222222222</v>
      </c>
    </row>
    <row r="24" spans="1:15" ht="12.75">
      <c r="A24" s="3" t="s">
        <v>16</v>
      </c>
      <c r="B24" s="1">
        <v>70</v>
      </c>
      <c r="C24" s="1">
        <v>70</v>
      </c>
      <c r="D24" s="10">
        <f t="shared" si="1"/>
        <v>100</v>
      </c>
      <c r="E24" s="1">
        <v>43</v>
      </c>
      <c r="F24" s="10">
        <f t="shared" si="5"/>
        <v>61.42857142857143</v>
      </c>
      <c r="G24" s="1">
        <v>1259</v>
      </c>
      <c r="H24" s="10">
        <f t="shared" si="2"/>
        <v>29.27906976744186</v>
      </c>
      <c r="I24" s="1">
        <v>105</v>
      </c>
      <c r="J24" s="1">
        <v>78</v>
      </c>
      <c r="K24" s="1">
        <f t="shared" si="3"/>
        <v>74.28571428571429</v>
      </c>
      <c r="L24" s="1">
        <v>78</v>
      </c>
      <c r="M24" s="11">
        <f t="shared" si="4"/>
        <v>100</v>
      </c>
      <c r="N24" s="1">
        <v>2590</v>
      </c>
      <c r="O24" s="10">
        <f t="shared" si="0"/>
        <v>33.205128205128204</v>
      </c>
    </row>
    <row r="25" spans="1:15" ht="12.75">
      <c r="A25" s="3" t="s">
        <v>17</v>
      </c>
      <c r="B25" s="1">
        <v>50</v>
      </c>
      <c r="C25" s="1">
        <v>50</v>
      </c>
      <c r="D25" s="10">
        <f t="shared" si="1"/>
        <v>100</v>
      </c>
      <c r="E25" s="1">
        <v>50</v>
      </c>
      <c r="F25" s="10">
        <f t="shared" si="5"/>
        <v>100</v>
      </c>
      <c r="G25" s="1">
        <v>1846</v>
      </c>
      <c r="H25" s="10">
        <f t="shared" si="2"/>
        <v>36.92</v>
      </c>
      <c r="I25" s="1"/>
      <c r="J25" s="1"/>
      <c r="K25" s="1" t="e">
        <f t="shared" si="3"/>
        <v>#DIV/0!</v>
      </c>
      <c r="L25" s="1"/>
      <c r="M25" s="11" t="e">
        <f t="shared" si="4"/>
        <v>#DIV/0!</v>
      </c>
      <c r="N25" s="1"/>
      <c r="O25" s="10" t="e">
        <f t="shared" si="0"/>
        <v>#DIV/0!</v>
      </c>
    </row>
    <row r="26" spans="1:15" ht="12.75">
      <c r="A26" s="3" t="s">
        <v>18</v>
      </c>
      <c r="B26" s="1">
        <v>73</v>
      </c>
      <c r="C26" s="1">
        <v>73</v>
      </c>
      <c r="D26" s="10">
        <f t="shared" si="1"/>
        <v>100</v>
      </c>
      <c r="E26" s="1">
        <v>73</v>
      </c>
      <c r="F26" s="10">
        <f t="shared" si="5"/>
        <v>100</v>
      </c>
      <c r="G26" s="1">
        <v>2120</v>
      </c>
      <c r="H26" s="10">
        <f t="shared" si="2"/>
        <v>29.041095890410958</v>
      </c>
      <c r="I26" s="1">
        <v>74</v>
      </c>
      <c r="J26" s="1">
        <v>74</v>
      </c>
      <c r="K26" s="1">
        <f t="shared" si="3"/>
        <v>100</v>
      </c>
      <c r="L26" s="1">
        <v>17</v>
      </c>
      <c r="M26" s="11">
        <f t="shared" si="4"/>
        <v>22.972972972972975</v>
      </c>
      <c r="N26" s="1">
        <v>510</v>
      </c>
      <c r="O26" s="10">
        <f t="shared" si="0"/>
        <v>30</v>
      </c>
    </row>
    <row r="27" spans="1:15" ht="12.75">
      <c r="A27" s="3" t="s">
        <v>19</v>
      </c>
      <c r="B27" s="1"/>
      <c r="C27" s="1"/>
      <c r="D27" s="10" t="e">
        <f t="shared" si="1"/>
        <v>#DIV/0!</v>
      </c>
      <c r="E27" s="1"/>
      <c r="F27" s="10" t="e">
        <f t="shared" si="5"/>
        <v>#DIV/0!</v>
      </c>
      <c r="G27" s="1"/>
      <c r="H27" s="10" t="e">
        <f t="shared" si="2"/>
        <v>#DIV/0!</v>
      </c>
      <c r="I27" s="1"/>
      <c r="J27" s="1"/>
      <c r="K27" s="1" t="e">
        <f t="shared" si="3"/>
        <v>#DIV/0!</v>
      </c>
      <c r="L27" s="1"/>
      <c r="M27" s="11" t="e">
        <f t="shared" si="4"/>
        <v>#DIV/0!</v>
      </c>
      <c r="N27" s="1"/>
      <c r="O27" s="10" t="e">
        <f t="shared" si="0"/>
        <v>#DIV/0!</v>
      </c>
    </row>
    <row r="28" spans="1:15" ht="12.75">
      <c r="A28" s="3" t="s">
        <v>20</v>
      </c>
      <c r="B28" s="1">
        <v>35</v>
      </c>
      <c r="C28" s="1">
        <v>30</v>
      </c>
      <c r="D28" s="10">
        <f t="shared" si="1"/>
        <v>85.71428571428571</v>
      </c>
      <c r="E28" s="1">
        <v>30</v>
      </c>
      <c r="F28" s="10">
        <f t="shared" si="5"/>
        <v>100</v>
      </c>
      <c r="G28" s="1">
        <v>932</v>
      </c>
      <c r="H28" s="10">
        <f t="shared" si="2"/>
        <v>31.066666666666666</v>
      </c>
      <c r="I28" s="1">
        <v>184</v>
      </c>
      <c r="J28" s="1">
        <v>124</v>
      </c>
      <c r="K28" s="1">
        <f t="shared" si="3"/>
        <v>67.3913043478261</v>
      </c>
      <c r="L28" s="1">
        <v>124</v>
      </c>
      <c r="M28" s="11">
        <f t="shared" si="4"/>
        <v>100</v>
      </c>
      <c r="N28" s="1">
        <v>3898</v>
      </c>
      <c r="O28" s="10">
        <f t="shared" si="0"/>
        <v>31.43548387096774</v>
      </c>
    </row>
    <row r="29" spans="1:15" ht="12.75">
      <c r="A29" s="3" t="s">
        <v>21</v>
      </c>
      <c r="B29" s="1">
        <v>40</v>
      </c>
      <c r="C29" s="1">
        <v>40</v>
      </c>
      <c r="D29" s="10">
        <f t="shared" si="1"/>
        <v>100</v>
      </c>
      <c r="E29" s="1">
        <v>40</v>
      </c>
      <c r="F29" s="10">
        <f t="shared" si="5"/>
        <v>100</v>
      </c>
      <c r="G29" s="1">
        <v>591</v>
      </c>
      <c r="H29" s="10">
        <f t="shared" si="2"/>
        <v>14.775</v>
      </c>
      <c r="I29" s="1"/>
      <c r="J29" s="1"/>
      <c r="K29" s="1" t="e">
        <f t="shared" si="3"/>
        <v>#DIV/0!</v>
      </c>
      <c r="L29" s="1"/>
      <c r="M29" s="11" t="e">
        <f t="shared" si="4"/>
        <v>#DIV/0!</v>
      </c>
      <c r="N29" s="1"/>
      <c r="O29" s="10" t="e">
        <f t="shared" si="0"/>
        <v>#DIV/0!</v>
      </c>
    </row>
    <row r="30" spans="1:15" ht="12.75">
      <c r="A30" s="3" t="s">
        <v>22</v>
      </c>
      <c r="B30" s="1">
        <v>45</v>
      </c>
      <c r="C30" s="1">
        <v>45</v>
      </c>
      <c r="D30" s="10">
        <f t="shared" si="1"/>
        <v>100</v>
      </c>
      <c r="E30" s="1">
        <v>45</v>
      </c>
      <c r="F30" s="10">
        <f t="shared" si="5"/>
        <v>100</v>
      </c>
      <c r="G30" s="1">
        <v>1472</v>
      </c>
      <c r="H30" s="10">
        <f t="shared" si="2"/>
        <v>32.71111111111111</v>
      </c>
      <c r="I30" s="1"/>
      <c r="J30" s="1"/>
      <c r="K30" s="1" t="e">
        <f t="shared" si="3"/>
        <v>#DIV/0!</v>
      </c>
      <c r="L30" s="1"/>
      <c r="M30" s="11" t="e">
        <f t="shared" si="4"/>
        <v>#DIV/0!</v>
      </c>
      <c r="N30" s="1"/>
      <c r="O30" s="10" t="e">
        <f t="shared" si="0"/>
        <v>#DIV/0!</v>
      </c>
    </row>
    <row r="31" spans="1:15" ht="12.75">
      <c r="A31" s="3" t="s">
        <v>23</v>
      </c>
      <c r="B31" s="1">
        <v>80</v>
      </c>
      <c r="C31" s="1">
        <v>15</v>
      </c>
      <c r="D31" s="10">
        <f t="shared" si="1"/>
        <v>18.75</v>
      </c>
      <c r="E31" s="1">
        <v>2</v>
      </c>
      <c r="F31" s="10">
        <f t="shared" si="5"/>
        <v>13.333333333333334</v>
      </c>
      <c r="G31" s="1">
        <v>40</v>
      </c>
      <c r="H31" s="10">
        <f t="shared" si="2"/>
        <v>20</v>
      </c>
      <c r="I31" s="1">
        <v>100</v>
      </c>
      <c r="J31" s="1">
        <v>40</v>
      </c>
      <c r="K31" s="1">
        <f t="shared" si="3"/>
        <v>40</v>
      </c>
      <c r="L31" s="1">
        <v>40</v>
      </c>
      <c r="M31" s="11">
        <f t="shared" si="4"/>
        <v>100</v>
      </c>
      <c r="N31" s="1">
        <v>800</v>
      </c>
      <c r="O31" s="10">
        <f t="shared" si="0"/>
        <v>20</v>
      </c>
    </row>
    <row r="32" spans="1:15" ht="12.75">
      <c r="A32" s="3" t="s">
        <v>24</v>
      </c>
      <c r="B32" s="1"/>
      <c r="C32" s="1"/>
      <c r="D32" s="10" t="e">
        <f t="shared" si="1"/>
        <v>#DIV/0!</v>
      </c>
      <c r="E32" s="1"/>
      <c r="F32" s="10" t="e">
        <f t="shared" si="5"/>
        <v>#DIV/0!</v>
      </c>
      <c r="G32" s="1"/>
      <c r="H32" s="10" t="e">
        <f t="shared" si="2"/>
        <v>#DIV/0!</v>
      </c>
      <c r="I32" s="1"/>
      <c r="J32" s="1"/>
      <c r="K32" s="1" t="e">
        <f t="shared" si="3"/>
        <v>#DIV/0!</v>
      </c>
      <c r="L32" s="1"/>
      <c r="M32" s="11" t="e">
        <f t="shared" si="4"/>
        <v>#DIV/0!</v>
      </c>
      <c r="N32" s="1"/>
      <c r="O32" s="10" t="e">
        <f t="shared" si="0"/>
        <v>#DIV/0!</v>
      </c>
    </row>
    <row r="33" spans="1:15" ht="12.75">
      <c r="A33" s="1"/>
      <c r="B33" s="1"/>
      <c r="C33" s="1"/>
      <c r="D33" s="10"/>
      <c r="E33" s="1"/>
      <c r="F33" s="10"/>
      <c r="G33" s="1"/>
      <c r="H33" s="10"/>
      <c r="I33" s="1"/>
      <c r="J33" s="1"/>
      <c r="K33" s="1"/>
      <c r="L33" s="1"/>
      <c r="M33" s="11" t="e">
        <f t="shared" si="4"/>
        <v>#DIV/0!</v>
      </c>
      <c r="N33" s="1"/>
      <c r="O33" s="10"/>
    </row>
    <row r="34" spans="1:15" ht="12.75">
      <c r="A34" s="1" t="s">
        <v>25</v>
      </c>
      <c r="B34" s="1">
        <v>1532</v>
      </c>
      <c r="C34" s="1">
        <f>SUM(C8:C33)</f>
        <v>1368</v>
      </c>
      <c r="D34" s="10">
        <f t="shared" si="1"/>
        <v>89.29503916449086</v>
      </c>
      <c r="E34" s="1">
        <f>SUM(E8:E33)</f>
        <v>1221</v>
      </c>
      <c r="F34" s="10">
        <f t="shared" si="5"/>
        <v>89.25438596491229</v>
      </c>
      <c r="G34" s="1">
        <f>SUM(G8:G33)</f>
        <v>24546</v>
      </c>
      <c r="H34" s="10">
        <f t="shared" si="2"/>
        <v>20.103194103194102</v>
      </c>
      <c r="I34" s="1">
        <v>1353</v>
      </c>
      <c r="J34" s="1">
        <f>SUM(J8:J33)</f>
        <v>975</v>
      </c>
      <c r="K34" s="1">
        <f t="shared" si="3"/>
        <v>72.06208425720621</v>
      </c>
      <c r="L34" s="1">
        <f>SUM(L8:L33)</f>
        <v>903</v>
      </c>
      <c r="M34" s="11">
        <f t="shared" si="4"/>
        <v>92.61538461538461</v>
      </c>
      <c r="N34" s="1">
        <f>SUM(N8:N33)</f>
        <v>25703</v>
      </c>
      <c r="O34" s="10">
        <f t="shared" si="0"/>
        <v>28.464008859357698</v>
      </c>
    </row>
  </sheetData>
  <mergeCells count="11">
    <mergeCell ref="I5:O5"/>
    <mergeCell ref="I6:K6"/>
    <mergeCell ref="L6:M6"/>
    <mergeCell ref="N6:N7"/>
    <mergeCell ref="O6:O7"/>
    <mergeCell ref="A5:A7"/>
    <mergeCell ref="B5:H5"/>
    <mergeCell ref="B6:D6"/>
    <mergeCell ref="E6:F6"/>
    <mergeCell ref="G6:G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34"/>
  <sheetViews>
    <sheetView zoomScale="75" zoomScaleNormal="75" workbookViewId="0" topLeftCell="A4">
      <selection activeCell="N30" sqref="N30"/>
    </sheetView>
  </sheetViews>
  <sheetFormatPr defaultColWidth="9.00390625" defaultRowHeight="12.75"/>
  <cols>
    <col min="1" max="1" width="20.00390625" style="0" customWidth="1"/>
    <col min="2" max="2" width="6.875" style="0" customWidth="1"/>
    <col min="3" max="3" width="5.75390625" style="0" customWidth="1"/>
    <col min="4" max="4" width="5.25390625" style="0" customWidth="1"/>
    <col min="5" max="5" width="6.75390625" style="0" customWidth="1"/>
    <col min="6" max="6" width="9.875" style="0" customWidth="1"/>
    <col min="7" max="7" width="7.625" style="0" customWidth="1"/>
    <col min="8" max="8" width="9.25390625" style="0" customWidth="1"/>
    <col min="9" max="11" width="6.25390625" style="0" customWidth="1"/>
    <col min="12" max="12" width="7.625" style="0" customWidth="1"/>
    <col min="13" max="13" width="10.00390625" style="0" customWidth="1"/>
    <col min="14" max="14" width="8.25390625" style="0" customWidth="1"/>
    <col min="15" max="15" width="11.125" style="0" customWidth="1"/>
  </cols>
  <sheetData>
    <row r="5" spans="1:15" ht="12.75">
      <c r="A5" s="17"/>
      <c r="B5" s="17" t="s">
        <v>46</v>
      </c>
      <c r="C5" s="17"/>
      <c r="D5" s="17"/>
      <c r="E5" s="17"/>
      <c r="F5" s="17"/>
      <c r="G5" s="17"/>
      <c r="H5" s="17"/>
      <c r="I5" s="17" t="s">
        <v>47</v>
      </c>
      <c r="J5" s="17"/>
      <c r="K5" s="17"/>
      <c r="L5" s="17"/>
      <c r="M5" s="17"/>
      <c r="N5" s="17"/>
      <c r="O5" s="17"/>
    </row>
    <row r="6" spans="1:15" ht="12.75">
      <c r="A6" s="17"/>
      <c r="B6" s="17" t="s">
        <v>40</v>
      </c>
      <c r="C6" s="17"/>
      <c r="D6" s="17"/>
      <c r="E6" s="28" t="s">
        <v>41</v>
      </c>
      <c r="F6" s="30"/>
      <c r="G6" s="31" t="s">
        <v>53</v>
      </c>
      <c r="H6" s="31" t="s">
        <v>42</v>
      </c>
      <c r="I6" s="17" t="s">
        <v>40</v>
      </c>
      <c r="J6" s="17"/>
      <c r="K6" s="17"/>
      <c r="L6" s="28" t="s">
        <v>41</v>
      </c>
      <c r="M6" s="30"/>
      <c r="N6" s="31" t="s">
        <v>53</v>
      </c>
      <c r="O6" s="31" t="s">
        <v>42</v>
      </c>
    </row>
    <row r="7" spans="1:15" ht="12.75" customHeight="1">
      <c r="A7" s="17"/>
      <c r="B7" s="1" t="s">
        <v>36</v>
      </c>
      <c r="C7" s="1" t="s">
        <v>37</v>
      </c>
      <c r="D7" s="1" t="s">
        <v>38</v>
      </c>
      <c r="E7" s="9" t="s">
        <v>43</v>
      </c>
      <c r="F7" s="9" t="s">
        <v>38</v>
      </c>
      <c r="G7" s="17"/>
      <c r="H7" s="17"/>
      <c r="I7" s="1" t="s">
        <v>36</v>
      </c>
      <c r="J7" s="1" t="s">
        <v>37</v>
      </c>
      <c r="K7" s="1" t="s">
        <v>38</v>
      </c>
      <c r="L7" s="9" t="s">
        <v>43</v>
      </c>
      <c r="M7" s="9" t="s">
        <v>38</v>
      </c>
      <c r="N7" s="17"/>
      <c r="O7" s="17"/>
    </row>
    <row r="8" spans="1:15" ht="12.75">
      <c r="A8" s="1" t="s">
        <v>0</v>
      </c>
      <c r="B8" s="1">
        <v>410</v>
      </c>
      <c r="C8" s="1">
        <v>175</v>
      </c>
      <c r="D8" s="10">
        <f>C8/B8*100</f>
        <v>42.68292682926829</v>
      </c>
      <c r="E8" s="1">
        <v>175</v>
      </c>
      <c r="F8" s="10">
        <f>E8/C8*100</f>
        <v>100</v>
      </c>
      <c r="G8" s="1">
        <v>6625</v>
      </c>
      <c r="H8" s="10">
        <f>G8/E8</f>
        <v>37.857142857142854</v>
      </c>
      <c r="I8" s="1">
        <v>390</v>
      </c>
      <c r="J8" s="1">
        <v>30</v>
      </c>
      <c r="K8" s="1">
        <f>J8/I8*100</f>
        <v>7.6923076923076925</v>
      </c>
      <c r="L8" s="1">
        <v>20</v>
      </c>
      <c r="M8" s="10">
        <f>L8/J8*100</f>
        <v>66.66666666666666</v>
      </c>
      <c r="N8" s="1">
        <v>750</v>
      </c>
      <c r="O8" s="10">
        <f>N8/L8</f>
        <v>37.5</v>
      </c>
    </row>
    <row r="9" spans="1:15" ht="12.75">
      <c r="A9" s="3" t="s">
        <v>1</v>
      </c>
      <c r="B9" s="1">
        <v>275</v>
      </c>
      <c r="C9" s="1">
        <v>90</v>
      </c>
      <c r="D9" s="10">
        <f aca="true" t="shared" si="0" ref="D9:D34">C9/B9*100</f>
        <v>32.72727272727273</v>
      </c>
      <c r="E9" s="1">
        <v>90</v>
      </c>
      <c r="F9" s="10">
        <f aca="true" t="shared" si="1" ref="F9:F34">E9/C9*100</f>
        <v>100</v>
      </c>
      <c r="G9" s="1">
        <v>1041</v>
      </c>
      <c r="H9" s="10">
        <f aca="true" t="shared" si="2" ref="H9:H34">G9/E9</f>
        <v>11.566666666666666</v>
      </c>
      <c r="I9" s="1">
        <v>300</v>
      </c>
      <c r="J9" s="1"/>
      <c r="K9" s="1">
        <f aca="true" t="shared" si="3" ref="K9:K34">J9/I9*100</f>
        <v>0</v>
      </c>
      <c r="L9" s="1"/>
      <c r="M9" s="10" t="e">
        <f aca="true" t="shared" si="4" ref="M9:M34">L9/J9*100</f>
        <v>#DIV/0!</v>
      </c>
      <c r="N9" s="1"/>
      <c r="O9" s="10" t="e">
        <f aca="true" t="shared" si="5" ref="O9:O34">N9/L9</f>
        <v>#DIV/0!</v>
      </c>
    </row>
    <row r="10" spans="1:15" ht="12.75">
      <c r="A10" s="3" t="s">
        <v>2</v>
      </c>
      <c r="B10" s="1">
        <v>130</v>
      </c>
      <c r="C10" s="1"/>
      <c r="D10" s="10">
        <f t="shared" si="0"/>
        <v>0</v>
      </c>
      <c r="E10" s="1"/>
      <c r="F10" s="10" t="e">
        <f t="shared" si="1"/>
        <v>#DIV/0!</v>
      </c>
      <c r="G10" s="1"/>
      <c r="H10" s="10" t="e">
        <f t="shared" si="2"/>
        <v>#DIV/0!</v>
      </c>
      <c r="I10" s="1">
        <v>150</v>
      </c>
      <c r="J10" s="1"/>
      <c r="K10" s="1">
        <f t="shared" si="3"/>
        <v>0</v>
      </c>
      <c r="L10" s="1"/>
      <c r="M10" s="10" t="e">
        <f t="shared" si="4"/>
        <v>#DIV/0!</v>
      </c>
      <c r="N10" s="1"/>
      <c r="O10" s="10" t="e">
        <f t="shared" si="5"/>
        <v>#DIV/0!</v>
      </c>
    </row>
    <row r="11" spans="1:15" ht="12.75">
      <c r="A11" s="3" t="s">
        <v>3</v>
      </c>
      <c r="B11" s="1">
        <v>350</v>
      </c>
      <c r="C11" s="1">
        <v>80</v>
      </c>
      <c r="D11" s="10">
        <f t="shared" si="0"/>
        <v>22.857142857142858</v>
      </c>
      <c r="E11" s="1">
        <v>41</v>
      </c>
      <c r="F11" s="10">
        <f t="shared" si="1"/>
        <v>51.24999999999999</v>
      </c>
      <c r="G11" s="1">
        <v>1253</v>
      </c>
      <c r="H11" s="10">
        <f t="shared" si="2"/>
        <v>30.5609756097561</v>
      </c>
      <c r="I11" s="1">
        <v>211</v>
      </c>
      <c r="J11" s="1"/>
      <c r="K11" s="1">
        <f t="shared" si="3"/>
        <v>0</v>
      </c>
      <c r="L11" s="1"/>
      <c r="M11" s="10" t="e">
        <f t="shared" si="4"/>
        <v>#DIV/0!</v>
      </c>
      <c r="N11" s="1"/>
      <c r="O11" s="10" t="e">
        <f t="shared" si="5"/>
        <v>#DIV/0!</v>
      </c>
    </row>
    <row r="12" spans="1:15" ht="12.75">
      <c r="A12" s="3" t="s">
        <v>4</v>
      </c>
      <c r="B12" s="1">
        <v>110</v>
      </c>
      <c r="C12" s="1">
        <v>15</v>
      </c>
      <c r="D12" s="10">
        <f t="shared" si="0"/>
        <v>13.636363636363635</v>
      </c>
      <c r="E12" s="1">
        <v>15</v>
      </c>
      <c r="F12" s="10">
        <f t="shared" si="1"/>
        <v>100</v>
      </c>
      <c r="G12" s="1">
        <v>239</v>
      </c>
      <c r="H12" s="10">
        <f t="shared" si="2"/>
        <v>15.933333333333334</v>
      </c>
      <c r="I12" s="1">
        <v>200</v>
      </c>
      <c r="J12" s="1"/>
      <c r="K12" s="1">
        <f t="shared" si="3"/>
        <v>0</v>
      </c>
      <c r="L12" s="1"/>
      <c r="M12" s="10" t="e">
        <f t="shared" si="4"/>
        <v>#DIV/0!</v>
      </c>
      <c r="N12" s="1"/>
      <c r="O12" s="10" t="e">
        <f t="shared" si="5"/>
        <v>#DIV/0!</v>
      </c>
    </row>
    <row r="13" spans="1:15" ht="12.75">
      <c r="A13" s="1" t="s">
        <v>5</v>
      </c>
      <c r="B13" s="1">
        <v>652</v>
      </c>
      <c r="C13" s="1"/>
      <c r="D13" s="10">
        <f t="shared" si="0"/>
        <v>0</v>
      </c>
      <c r="E13" s="1"/>
      <c r="F13" s="10" t="e">
        <f t="shared" si="1"/>
        <v>#DIV/0!</v>
      </c>
      <c r="G13" s="1"/>
      <c r="H13" s="10" t="e">
        <f t="shared" si="2"/>
        <v>#DIV/0!</v>
      </c>
      <c r="I13" s="1">
        <v>238</v>
      </c>
      <c r="J13" s="1"/>
      <c r="K13" s="1">
        <f t="shared" si="3"/>
        <v>0</v>
      </c>
      <c r="L13" s="1"/>
      <c r="M13" s="10" t="e">
        <f t="shared" si="4"/>
        <v>#DIV/0!</v>
      </c>
      <c r="N13" s="1"/>
      <c r="O13" s="10" t="e">
        <f t="shared" si="5"/>
        <v>#DIV/0!</v>
      </c>
    </row>
    <row r="14" spans="1:15" ht="12.75">
      <c r="A14" s="1" t="s">
        <v>6</v>
      </c>
      <c r="B14" s="1">
        <v>210</v>
      </c>
      <c r="C14" s="1"/>
      <c r="D14" s="10">
        <f t="shared" si="0"/>
        <v>0</v>
      </c>
      <c r="E14" s="1"/>
      <c r="F14" s="10" t="e">
        <f t="shared" si="1"/>
        <v>#DIV/0!</v>
      </c>
      <c r="G14" s="1"/>
      <c r="H14" s="10" t="e">
        <f t="shared" si="2"/>
        <v>#DIV/0!</v>
      </c>
      <c r="I14" s="1">
        <v>120</v>
      </c>
      <c r="J14" s="1"/>
      <c r="K14" s="1">
        <f t="shared" si="3"/>
        <v>0</v>
      </c>
      <c r="L14" s="1"/>
      <c r="M14" s="10" t="e">
        <f t="shared" si="4"/>
        <v>#DIV/0!</v>
      </c>
      <c r="N14" s="1"/>
      <c r="O14" s="10" t="e">
        <f t="shared" si="5"/>
        <v>#DIV/0!</v>
      </c>
    </row>
    <row r="15" spans="1:15" ht="12.75">
      <c r="A15" s="3" t="s">
        <v>7</v>
      </c>
      <c r="B15" s="1">
        <v>129</v>
      </c>
      <c r="C15" s="1"/>
      <c r="D15" s="10">
        <f t="shared" si="0"/>
        <v>0</v>
      </c>
      <c r="E15" s="1"/>
      <c r="F15" s="10" t="e">
        <f t="shared" si="1"/>
        <v>#DIV/0!</v>
      </c>
      <c r="G15" s="1"/>
      <c r="H15" s="10" t="e">
        <f t="shared" si="2"/>
        <v>#DIV/0!</v>
      </c>
      <c r="I15" s="1">
        <v>122</v>
      </c>
      <c r="J15" s="1"/>
      <c r="K15" s="1">
        <f t="shared" si="3"/>
        <v>0</v>
      </c>
      <c r="L15" s="1"/>
      <c r="M15" s="10" t="e">
        <f t="shared" si="4"/>
        <v>#DIV/0!</v>
      </c>
      <c r="N15" s="1"/>
      <c r="O15" s="10" t="e">
        <f t="shared" si="5"/>
        <v>#DIV/0!</v>
      </c>
    </row>
    <row r="16" spans="1:15" ht="12.75">
      <c r="A16" s="3" t="s">
        <v>8</v>
      </c>
      <c r="B16" s="1">
        <v>137</v>
      </c>
      <c r="C16" s="1">
        <v>3</v>
      </c>
      <c r="D16" s="10">
        <f t="shared" si="0"/>
        <v>2.18978102189781</v>
      </c>
      <c r="E16" s="1">
        <v>3</v>
      </c>
      <c r="F16" s="10">
        <f t="shared" si="1"/>
        <v>100</v>
      </c>
      <c r="G16" s="1">
        <v>78</v>
      </c>
      <c r="H16" s="10">
        <f t="shared" si="2"/>
        <v>26</v>
      </c>
      <c r="I16" s="1">
        <v>137</v>
      </c>
      <c r="J16" s="1"/>
      <c r="K16" s="1">
        <f t="shared" si="3"/>
        <v>0</v>
      </c>
      <c r="L16" s="1"/>
      <c r="M16" s="10" t="e">
        <f t="shared" si="4"/>
        <v>#DIV/0!</v>
      </c>
      <c r="N16" s="1"/>
      <c r="O16" s="10" t="e">
        <f t="shared" si="5"/>
        <v>#DIV/0!</v>
      </c>
    </row>
    <row r="17" spans="1:15" ht="12.75">
      <c r="A17" s="3" t="s">
        <v>9</v>
      </c>
      <c r="B17" s="1">
        <v>140</v>
      </c>
      <c r="C17" s="1">
        <v>50</v>
      </c>
      <c r="D17" s="10">
        <f t="shared" si="0"/>
        <v>35.714285714285715</v>
      </c>
      <c r="E17" s="1">
        <v>30</v>
      </c>
      <c r="F17" s="10">
        <f t="shared" si="1"/>
        <v>60</v>
      </c>
      <c r="G17" s="1">
        <v>867</v>
      </c>
      <c r="H17" s="10">
        <f t="shared" si="2"/>
        <v>28.9</v>
      </c>
      <c r="I17" s="1">
        <v>145</v>
      </c>
      <c r="J17" s="1"/>
      <c r="K17" s="1">
        <f t="shared" si="3"/>
        <v>0</v>
      </c>
      <c r="L17" s="1"/>
      <c r="M17" s="10" t="e">
        <f t="shared" si="4"/>
        <v>#DIV/0!</v>
      </c>
      <c r="N17" s="1"/>
      <c r="O17" s="10" t="e">
        <f t="shared" si="5"/>
        <v>#DIV/0!</v>
      </c>
    </row>
    <row r="18" spans="1:15" ht="12.75">
      <c r="A18" s="3" t="s">
        <v>10</v>
      </c>
      <c r="B18" s="1">
        <v>140</v>
      </c>
      <c r="C18" s="1">
        <v>140</v>
      </c>
      <c r="D18" s="10">
        <f t="shared" si="0"/>
        <v>100</v>
      </c>
      <c r="E18" s="1">
        <v>140</v>
      </c>
      <c r="F18" s="10">
        <f t="shared" si="1"/>
        <v>100</v>
      </c>
      <c r="G18" s="1">
        <v>4200</v>
      </c>
      <c r="H18" s="10">
        <f t="shared" si="2"/>
        <v>30</v>
      </c>
      <c r="I18" s="1">
        <v>192</v>
      </c>
      <c r="J18" s="1"/>
      <c r="K18" s="1">
        <f t="shared" si="3"/>
        <v>0</v>
      </c>
      <c r="L18" s="1"/>
      <c r="M18" s="10" t="e">
        <f t="shared" si="4"/>
        <v>#DIV/0!</v>
      </c>
      <c r="N18" s="1"/>
      <c r="O18" s="10" t="e">
        <f t="shared" si="5"/>
        <v>#DIV/0!</v>
      </c>
    </row>
    <row r="19" spans="1:15" ht="12.75">
      <c r="A19" s="3" t="s">
        <v>11</v>
      </c>
      <c r="B19" s="1">
        <v>278</v>
      </c>
      <c r="C19" s="1"/>
      <c r="D19" s="10">
        <f t="shared" si="0"/>
        <v>0</v>
      </c>
      <c r="E19" s="1"/>
      <c r="F19" s="10" t="e">
        <f t="shared" si="1"/>
        <v>#DIV/0!</v>
      </c>
      <c r="G19" s="1"/>
      <c r="H19" s="10" t="e">
        <f t="shared" si="2"/>
        <v>#DIV/0!</v>
      </c>
      <c r="I19" s="1">
        <v>1062</v>
      </c>
      <c r="J19" s="1"/>
      <c r="K19" s="1">
        <f t="shared" si="3"/>
        <v>0</v>
      </c>
      <c r="L19" s="1"/>
      <c r="M19" s="10" t="e">
        <f t="shared" si="4"/>
        <v>#DIV/0!</v>
      </c>
      <c r="N19" s="1"/>
      <c r="O19" s="10" t="e">
        <f t="shared" si="5"/>
        <v>#DIV/0!</v>
      </c>
    </row>
    <row r="20" spans="1:15" ht="12.75">
      <c r="A20" s="1" t="s">
        <v>12</v>
      </c>
      <c r="B20" s="1">
        <v>230</v>
      </c>
      <c r="C20" s="1">
        <v>1</v>
      </c>
      <c r="D20" s="10">
        <f t="shared" si="0"/>
        <v>0.43478260869565216</v>
      </c>
      <c r="E20" s="1">
        <v>1</v>
      </c>
      <c r="F20" s="10">
        <f t="shared" si="1"/>
        <v>100</v>
      </c>
      <c r="G20" s="1">
        <v>11</v>
      </c>
      <c r="H20" s="10">
        <f t="shared" si="2"/>
        <v>11</v>
      </c>
      <c r="I20" s="1">
        <v>130</v>
      </c>
      <c r="J20" s="1"/>
      <c r="K20" s="1">
        <f t="shared" si="3"/>
        <v>0</v>
      </c>
      <c r="L20" s="1"/>
      <c r="M20" s="10" t="e">
        <f t="shared" si="4"/>
        <v>#DIV/0!</v>
      </c>
      <c r="N20" s="1"/>
      <c r="O20" s="10" t="e">
        <f t="shared" si="5"/>
        <v>#DIV/0!</v>
      </c>
    </row>
    <row r="21" spans="1:15" ht="12.75">
      <c r="A21" s="3" t="s">
        <v>13</v>
      </c>
      <c r="B21" s="1">
        <v>152</v>
      </c>
      <c r="C21" s="1">
        <v>80</v>
      </c>
      <c r="D21" s="10">
        <f t="shared" si="0"/>
        <v>52.63157894736842</v>
      </c>
      <c r="E21" s="1">
        <v>80</v>
      </c>
      <c r="F21" s="10">
        <f t="shared" si="1"/>
        <v>100</v>
      </c>
      <c r="G21" s="1">
        <v>2308</v>
      </c>
      <c r="H21" s="10">
        <f t="shared" si="2"/>
        <v>28.85</v>
      </c>
      <c r="I21" s="1">
        <v>164</v>
      </c>
      <c r="J21" s="1"/>
      <c r="K21" s="1">
        <f t="shared" si="3"/>
        <v>0</v>
      </c>
      <c r="L21" s="1"/>
      <c r="M21" s="10" t="e">
        <f t="shared" si="4"/>
        <v>#DIV/0!</v>
      </c>
      <c r="N21" s="1"/>
      <c r="O21" s="10" t="e">
        <f t="shared" si="5"/>
        <v>#DIV/0!</v>
      </c>
    </row>
    <row r="22" spans="1:15" ht="12.75">
      <c r="A22" s="3" t="s">
        <v>14</v>
      </c>
      <c r="B22" s="1">
        <v>160</v>
      </c>
      <c r="C22" s="1">
        <v>10</v>
      </c>
      <c r="D22" s="10">
        <f t="shared" si="0"/>
        <v>6.25</v>
      </c>
      <c r="E22" s="1">
        <v>10</v>
      </c>
      <c r="F22" s="10">
        <f t="shared" si="1"/>
        <v>100</v>
      </c>
      <c r="G22" s="1">
        <v>120</v>
      </c>
      <c r="H22" s="10">
        <f t="shared" si="2"/>
        <v>12</v>
      </c>
      <c r="I22" s="1">
        <v>190</v>
      </c>
      <c r="J22" s="1"/>
      <c r="K22" s="1">
        <f t="shared" si="3"/>
        <v>0</v>
      </c>
      <c r="L22" s="1"/>
      <c r="M22" s="10" t="e">
        <f t="shared" si="4"/>
        <v>#DIV/0!</v>
      </c>
      <c r="N22" s="1"/>
      <c r="O22" s="10" t="e">
        <f t="shared" si="5"/>
        <v>#DIV/0!</v>
      </c>
    </row>
    <row r="23" spans="1:15" ht="12.75">
      <c r="A23" s="3" t="s">
        <v>15</v>
      </c>
      <c r="B23" s="1"/>
      <c r="C23" s="1"/>
      <c r="D23" s="10" t="e">
        <f t="shared" si="0"/>
        <v>#DIV/0!</v>
      </c>
      <c r="E23" s="1"/>
      <c r="F23" s="10" t="e">
        <f t="shared" si="1"/>
        <v>#DIV/0!</v>
      </c>
      <c r="G23" s="1"/>
      <c r="H23" s="10" t="e">
        <f t="shared" si="2"/>
        <v>#DIV/0!</v>
      </c>
      <c r="I23" s="1"/>
      <c r="J23" s="1"/>
      <c r="K23" s="1" t="e">
        <f t="shared" si="3"/>
        <v>#DIV/0!</v>
      </c>
      <c r="L23" s="1"/>
      <c r="M23" s="10" t="e">
        <f t="shared" si="4"/>
        <v>#DIV/0!</v>
      </c>
      <c r="N23" s="1"/>
      <c r="O23" s="10" t="e">
        <f t="shared" si="5"/>
        <v>#DIV/0!</v>
      </c>
    </row>
    <row r="24" spans="1:15" ht="12.75">
      <c r="A24" s="1" t="s">
        <v>16</v>
      </c>
      <c r="B24" s="1">
        <v>219</v>
      </c>
      <c r="C24" s="1">
        <v>15</v>
      </c>
      <c r="D24" s="10">
        <f t="shared" si="0"/>
        <v>6.8493150684931505</v>
      </c>
      <c r="E24" s="1">
        <v>15</v>
      </c>
      <c r="F24" s="10">
        <f t="shared" si="1"/>
        <v>100</v>
      </c>
      <c r="G24" s="1">
        <v>355</v>
      </c>
      <c r="H24" s="10">
        <f t="shared" si="2"/>
        <v>23.666666666666668</v>
      </c>
      <c r="I24" s="1">
        <v>70</v>
      </c>
      <c r="J24" s="1"/>
      <c r="K24" s="1">
        <f t="shared" si="3"/>
        <v>0</v>
      </c>
      <c r="L24" s="1"/>
      <c r="M24" s="10" t="e">
        <f t="shared" si="4"/>
        <v>#DIV/0!</v>
      </c>
      <c r="N24" s="1"/>
      <c r="O24" s="10" t="e">
        <f t="shared" si="5"/>
        <v>#DIV/0!</v>
      </c>
    </row>
    <row r="25" spans="1:15" ht="12.75">
      <c r="A25" s="1" t="s">
        <v>17</v>
      </c>
      <c r="B25" s="1">
        <v>180</v>
      </c>
      <c r="C25" s="1">
        <v>70</v>
      </c>
      <c r="D25" s="10">
        <f t="shared" si="0"/>
        <v>38.88888888888889</v>
      </c>
      <c r="E25" s="1">
        <v>35</v>
      </c>
      <c r="F25" s="10">
        <f t="shared" si="1"/>
        <v>50</v>
      </c>
      <c r="G25" s="1">
        <v>1180</v>
      </c>
      <c r="H25" s="10">
        <f t="shared" si="2"/>
        <v>33.714285714285715</v>
      </c>
      <c r="I25" s="1">
        <v>220</v>
      </c>
      <c r="J25" s="1"/>
      <c r="K25" s="1">
        <f t="shared" si="3"/>
        <v>0</v>
      </c>
      <c r="L25" s="1"/>
      <c r="M25" s="10" t="e">
        <f t="shared" si="4"/>
        <v>#DIV/0!</v>
      </c>
      <c r="N25" s="1"/>
      <c r="O25" s="10" t="e">
        <f t="shared" si="5"/>
        <v>#DIV/0!</v>
      </c>
    </row>
    <row r="26" spans="1:15" ht="12.75">
      <c r="A26" s="3" t="s">
        <v>18</v>
      </c>
      <c r="B26" s="1">
        <v>121</v>
      </c>
      <c r="C26" s="1"/>
      <c r="D26" s="10">
        <f t="shared" si="0"/>
        <v>0</v>
      </c>
      <c r="E26" s="1"/>
      <c r="F26" s="10" t="e">
        <f t="shared" si="1"/>
        <v>#DIV/0!</v>
      </c>
      <c r="G26" s="1"/>
      <c r="H26" s="10" t="e">
        <f t="shared" si="2"/>
        <v>#DIV/0!</v>
      </c>
      <c r="I26" s="1">
        <v>125</v>
      </c>
      <c r="J26" s="1"/>
      <c r="K26" s="1">
        <f t="shared" si="3"/>
        <v>0</v>
      </c>
      <c r="L26" s="1"/>
      <c r="M26" s="10" t="e">
        <f t="shared" si="4"/>
        <v>#DIV/0!</v>
      </c>
      <c r="N26" s="1"/>
      <c r="O26" s="10" t="e">
        <f t="shared" si="5"/>
        <v>#DIV/0!</v>
      </c>
    </row>
    <row r="27" spans="1:15" ht="12.75">
      <c r="A27" s="3" t="s">
        <v>19</v>
      </c>
      <c r="B27" s="1">
        <v>138</v>
      </c>
      <c r="C27" s="1"/>
      <c r="D27" s="10">
        <f t="shared" si="0"/>
        <v>0</v>
      </c>
      <c r="E27" s="1"/>
      <c r="F27" s="10" t="e">
        <f t="shared" si="1"/>
        <v>#DIV/0!</v>
      </c>
      <c r="G27" s="1"/>
      <c r="H27" s="10" t="e">
        <f t="shared" si="2"/>
        <v>#DIV/0!</v>
      </c>
      <c r="I27" s="1">
        <v>175</v>
      </c>
      <c r="J27" s="1"/>
      <c r="K27" s="1">
        <f t="shared" si="3"/>
        <v>0</v>
      </c>
      <c r="L27" s="1"/>
      <c r="M27" s="10" t="e">
        <f t="shared" si="4"/>
        <v>#DIV/0!</v>
      </c>
      <c r="N27" s="1"/>
      <c r="O27" s="10" t="e">
        <f t="shared" si="5"/>
        <v>#DIV/0!</v>
      </c>
    </row>
    <row r="28" spans="1:15" ht="12.75">
      <c r="A28" s="3" t="s">
        <v>20</v>
      </c>
      <c r="B28" s="1">
        <v>221</v>
      </c>
      <c r="C28" s="1">
        <v>100</v>
      </c>
      <c r="D28" s="10">
        <f t="shared" si="0"/>
        <v>45.248868778280546</v>
      </c>
      <c r="E28" s="1">
        <v>100</v>
      </c>
      <c r="F28" s="10">
        <f t="shared" si="1"/>
        <v>100</v>
      </c>
      <c r="G28" s="1">
        <v>3791</v>
      </c>
      <c r="H28" s="10">
        <f t="shared" si="2"/>
        <v>37.91</v>
      </c>
      <c r="I28" s="1">
        <v>220</v>
      </c>
      <c r="J28" s="1"/>
      <c r="K28" s="1">
        <f t="shared" si="3"/>
        <v>0</v>
      </c>
      <c r="L28" s="1"/>
      <c r="M28" s="10" t="e">
        <f t="shared" si="4"/>
        <v>#DIV/0!</v>
      </c>
      <c r="N28" s="1"/>
      <c r="O28" s="10" t="e">
        <f t="shared" si="5"/>
        <v>#DIV/0!</v>
      </c>
    </row>
    <row r="29" spans="1:15" ht="12.75">
      <c r="A29" s="3" t="s">
        <v>21</v>
      </c>
      <c r="B29" s="1">
        <v>130</v>
      </c>
      <c r="C29" s="1">
        <v>10</v>
      </c>
      <c r="D29" s="10">
        <f t="shared" si="0"/>
        <v>7.6923076923076925</v>
      </c>
      <c r="E29" s="1">
        <v>10</v>
      </c>
      <c r="F29" s="10">
        <f t="shared" si="1"/>
        <v>100</v>
      </c>
      <c r="G29" s="1">
        <v>161</v>
      </c>
      <c r="H29" s="10">
        <f t="shared" si="2"/>
        <v>16.1</v>
      </c>
      <c r="I29" s="1">
        <v>164</v>
      </c>
      <c r="J29" s="1"/>
      <c r="K29" s="1">
        <f t="shared" si="3"/>
        <v>0</v>
      </c>
      <c r="L29" s="1"/>
      <c r="M29" s="10" t="e">
        <f t="shared" si="4"/>
        <v>#DIV/0!</v>
      </c>
      <c r="N29" s="1"/>
      <c r="O29" s="10" t="e">
        <f t="shared" si="5"/>
        <v>#DIV/0!</v>
      </c>
    </row>
    <row r="30" spans="1:15" ht="12.75">
      <c r="A30" s="3" t="s">
        <v>22</v>
      </c>
      <c r="B30" s="1">
        <v>140</v>
      </c>
      <c r="C30" s="1">
        <v>70</v>
      </c>
      <c r="D30" s="10">
        <f t="shared" si="0"/>
        <v>50</v>
      </c>
      <c r="E30" s="1">
        <v>70</v>
      </c>
      <c r="F30" s="10">
        <f t="shared" si="1"/>
        <v>100</v>
      </c>
      <c r="G30" s="1">
        <v>1397</v>
      </c>
      <c r="H30" s="10">
        <f t="shared" si="2"/>
        <v>19.957142857142856</v>
      </c>
      <c r="I30" s="1">
        <v>210</v>
      </c>
      <c r="J30" s="1">
        <v>20</v>
      </c>
      <c r="K30" s="1">
        <f t="shared" si="3"/>
        <v>9.523809523809524</v>
      </c>
      <c r="L30" s="1">
        <v>20</v>
      </c>
      <c r="M30" s="10">
        <f t="shared" si="4"/>
        <v>100</v>
      </c>
      <c r="N30" s="1">
        <v>300</v>
      </c>
      <c r="O30" s="10">
        <f t="shared" si="5"/>
        <v>15</v>
      </c>
    </row>
    <row r="31" spans="1:15" ht="12.75">
      <c r="A31" s="3" t="s">
        <v>23</v>
      </c>
      <c r="B31" s="1">
        <v>134</v>
      </c>
      <c r="C31" s="1">
        <v>20</v>
      </c>
      <c r="D31" s="10">
        <f t="shared" si="0"/>
        <v>14.925373134328357</v>
      </c>
      <c r="E31" s="1">
        <v>20</v>
      </c>
      <c r="F31" s="10">
        <f t="shared" si="1"/>
        <v>100</v>
      </c>
      <c r="G31" s="1">
        <v>360</v>
      </c>
      <c r="H31" s="10">
        <f t="shared" si="2"/>
        <v>18</v>
      </c>
      <c r="I31" s="1">
        <v>165</v>
      </c>
      <c r="J31" s="1"/>
      <c r="K31" s="1">
        <f t="shared" si="3"/>
        <v>0</v>
      </c>
      <c r="L31" s="1"/>
      <c r="M31" s="10" t="e">
        <f t="shared" si="4"/>
        <v>#DIV/0!</v>
      </c>
      <c r="N31" s="1"/>
      <c r="O31" s="10" t="e">
        <f t="shared" si="5"/>
        <v>#DIV/0!</v>
      </c>
    </row>
    <row r="32" spans="1:15" ht="12.75">
      <c r="A32" s="3" t="s">
        <v>24</v>
      </c>
      <c r="B32" s="1">
        <v>70</v>
      </c>
      <c r="C32" s="1">
        <v>20</v>
      </c>
      <c r="D32" s="10">
        <f t="shared" si="0"/>
        <v>28.57142857142857</v>
      </c>
      <c r="E32" s="1">
        <v>20</v>
      </c>
      <c r="F32" s="10">
        <f t="shared" si="1"/>
        <v>100</v>
      </c>
      <c r="G32" s="1">
        <v>9</v>
      </c>
      <c r="H32" s="10">
        <f t="shared" si="2"/>
        <v>0.45</v>
      </c>
      <c r="I32" s="1">
        <v>354</v>
      </c>
      <c r="J32" s="1"/>
      <c r="K32" s="1">
        <f t="shared" si="3"/>
        <v>0</v>
      </c>
      <c r="L32" s="1"/>
      <c r="M32" s="10" t="e">
        <f t="shared" si="4"/>
        <v>#DIV/0!</v>
      </c>
      <c r="N32" s="1"/>
      <c r="O32" s="10" t="e">
        <f t="shared" si="5"/>
        <v>#DIV/0!</v>
      </c>
    </row>
    <row r="33" spans="1:15" ht="12.75">
      <c r="A33" s="1"/>
      <c r="B33" s="1"/>
      <c r="C33" s="1"/>
      <c r="D33" s="10"/>
      <c r="E33" s="1"/>
      <c r="F33" s="10"/>
      <c r="G33" s="1"/>
      <c r="H33" s="10"/>
      <c r="I33" s="1"/>
      <c r="J33" s="1"/>
      <c r="K33" s="1"/>
      <c r="L33" s="1"/>
      <c r="M33" s="10"/>
      <c r="N33" s="1"/>
      <c r="O33" s="10"/>
    </row>
    <row r="34" spans="1:15" ht="12.75">
      <c r="A34" s="1" t="s">
        <v>25</v>
      </c>
      <c r="B34" s="1">
        <f>SUM(B8:B33)</f>
        <v>4856</v>
      </c>
      <c r="C34" s="1">
        <f>SUM(C8:C33)</f>
        <v>949</v>
      </c>
      <c r="D34" s="10">
        <f t="shared" si="0"/>
        <v>19.542833607907742</v>
      </c>
      <c r="E34" s="1">
        <f>SUM(E8:E33)</f>
        <v>855</v>
      </c>
      <c r="F34" s="10">
        <f t="shared" si="1"/>
        <v>90.09483667017913</v>
      </c>
      <c r="G34" s="1">
        <f>SUM(G8:G33)</f>
        <v>23995</v>
      </c>
      <c r="H34" s="10">
        <f t="shared" si="2"/>
        <v>28.064327485380115</v>
      </c>
      <c r="I34" s="1">
        <v>5100</v>
      </c>
      <c r="J34" s="1">
        <f>SUM(J8:J33)</f>
        <v>50</v>
      </c>
      <c r="K34" s="1">
        <f t="shared" si="3"/>
        <v>0.9803921568627451</v>
      </c>
      <c r="L34" s="1">
        <f>SUM(L8:L33)</f>
        <v>40</v>
      </c>
      <c r="M34" s="10">
        <f t="shared" si="4"/>
        <v>80</v>
      </c>
      <c r="N34" s="1">
        <f>SUM(N8:N33)</f>
        <v>1050</v>
      </c>
      <c r="O34" s="10">
        <f t="shared" si="5"/>
        <v>26.25</v>
      </c>
    </row>
  </sheetData>
  <mergeCells count="11">
    <mergeCell ref="L6:M6"/>
    <mergeCell ref="N6:N7"/>
    <mergeCell ref="O6:O7"/>
    <mergeCell ref="A5:A7"/>
    <mergeCell ref="B5:H5"/>
    <mergeCell ref="I5:O5"/>
    <mergeCell ref="B6:D6"/>
    <mergeCell ref="E6:F6"/>
    <mergeCell ref="G6:G7"/>
    <mergeCell ref="H6:H7"/>
    <mergeCell ref="I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34"/>
  <sheetViews>
    <sheetView zoomScale="75" zoomScaleNormal="75" workbookViewId="0" topLeftCell="A4">
      <selection activeCell="A30" sqref="A30:IV30"/>
    </sheetView>
  </sheetViews>
  <sheetFormatPr defaultColWidth="9.00390625" defaultRowHeight="12.75"/>
  <cols>
    <col min="1" max="1" width="21.875" style="0" customWidth="1"/>
    <col min="2" max="3" width="7.00390625" style="0" customWidth="1"/>
    <col min="4" max="4" width="9.00390625" style="0" customWidth="1"/>
    <col min="5" max="5" width="6.75390625" style="0" customWidth="1"/>
    <col min="6" max="6" width="6.375" style="0" customWidth="1"/>
    <col min="7" max="7" width="7.625" style="0" customWidth="1"/>
    <col min="8" max="8" width="6.25390625" style="0" customWidth="1"/>
    <col min="9" max="9" width="6.00390625" style="0" customWidth="1"/>
    <col min="10" max="10" width="6.625" style="0" customWidth="1"/>
    <col min="11" max="11" width="8.625" style="0" customWidth="1"/>
    <col min="12" max="12" width="7.875" style="0" customWidth="1"/>
    <col min="13" max="13" width="8.25390625" style="0" customWidth="1"/>
    <col min="14" max="14" width="7.625" style="0" customWidth="1"/>
    <col min="15" max="15" width="7.375" style="0" customWidth="1"/>
  </cols>
  <sheetData>
    <row r="5" spans="1:15" ht="12.75">
      <c r="A5" s="17"/>
      <c r="B5" s="17" t="s">
        <v>48</v>
      </c>
      <c r="C5" s="17"/>
      <c r="D5" s="17"/>
      <c r="E5" s="17"/>
      <c r="F5" s="17"/>
      <c r="G5" s="17"/>
      <c r="H5" s="17"/>
      <c r="I5" s="17" t="s">
        <v>49</v>
      </c>
      <c r="J5" s="17"/>
      <c r="K5" s="17"/>
      <c r="L5" s="17"/>
      <c r="M5" s="17"/>
      <c r="N5" s="17"/>
      <c r="O5" s="17"/>
    </row>
    <row r="6" spans="1:15" ht="12.75">
      <c r="A6" s="17"/>
      <c r="B6" s="17" t="s">
        <v>40</v>
      </c>
      <c r="C6" s="17"/>
      <c r="D6" s="17"/>
      <c r="E6" s="28" t="s">
        <v>41</v>
      </c>
      <c r="F6" s="30"/>
      <c r="G6" s="31" t="s">
        <v>53</v>
      </c>
      <c r="H6" s="31" t="s">
        <v>42</v>
      </c>
      <c r="I6" s="17" t="s">
        <v>40</v>
      </c>
      <c r="J6" s="17"/>
      <c r="K6" s="17"/>
      <c r="L6" s="28" t="s">
        <v>41</v>
      </c>
      <c r="M6" s="30"/>
      <c r="N6" s="31" t="s">
        <v>53</v>
      </c>
      <c r="O6" s="31" t="s">
        <v>42</v>
      </c>
    </row>
    <row r="7" spans="1:15" ht="12.75">
      <c r="A7" s="17"/>
      <c r="B7" s="1" t="s">
        <v>36</v>
      </c>
      <c r="C7" s="1" t="s">
        <v>37</v>
      </c>
      <c r="D7" s="1" t="s">
        <v>38</v>
      </c>
      <c r="E7" s="9" t="s">
        <v>43</v>
      </c>
      <c r="F7" s="9" t="s">
        <v>38</v>
      </c>
      <c r="G7" s="17"/>
      <c r="H7" s="17"/>
      <c r="I7" s="1" t="s">
        <v>36</v>
      </c>
      <c r="J7" s="1" t="s">
        <v>37</v>
      </c>
      <c r="K7" s="1" t="s">
        <v>38</v>
      </c>
      <c r="L7" s="9" t="s">
        <v>43</v>
      </c>
      <c r="M7" s="9" t="s">
        <v>38</v>
      </c>
      <c r="N7" s="17"/>
      <c r="O7" s="17"/>
    </row>
    <row r="8" spans="1:15" ht="12.75">
      <c r="A8" s="1" t="s">
        <v>0</v>
      </c>
      <c r="B8" s="1">
        <v>40</v>
      </c>
      <c r="C8" s="1">
        <v>40</v>
      </c>
      <c r="D8" s="10">
        <f aca="true" t="shared" si="0" ref="D8:D34">C8/B8*100</f>
        <v>100</v>
      </c>
      <c r="E8" s="1"/>
      <c r="F8" s="10">
        <f>E8/C8*100</f>
        <v>0</v>
      </c>
      <c r="G8" s="1"/>
      <c r="H8" s="10" t="e">
        <f aca="true" t="shared" si="1" ref="H8:H34">G8/E8</f>
        <v>#DIV/0!</v>
      </c>
      <c r="I8" s="1">
        <v>25</v>
      </c>
      <c r="J8" s="1"/>
      <c r="K8" s="10">
        <f>J8/I8*100</f>
        <v>0</v>
      </c>
      <c r="L8" s="1"/>
      <c r="M8" s="10" t="e">
        <f>L8/J8*100</f>
        <v>#DIV/0!</v>
      </c>
      <c r="N8" s="1"/>
      <c r="O8" s="10" t="e">
        <f>N8/L8</f>
        <v>#DIV/0!</v>
      </c>
    </row>
    <row r="9" spans="1:15" ht="12.75">
      <c r="A9" s="3" t="s">
        <v>1</v>
      </c>
      <c r="B9" s="1"/>
      <c r="C9" s="1"/>
      <c r="D9" s="10" t="e">
        <f t="shared" si="0"/>
        <v>#DIV/0!</v>
      </c>
      <c r="E9" s="1"/>
      <c r="F9" s="10" t="e">
        <f aca="true" t="shared" si="2" ref="F9:F34">E9/C9*100</f>
        <v>#DIV/0!</v>
      </c>
      <c r="G9" s="1"/>
      <c r="H9" s="10" t="e">
        <f t="shared" si="1"/>
        <v>#DIV/0!</v>
      </c>
      <c r="I9" s="1">
        <v>10</v>
      </c>
      <c r="J9" s="1"/>
      <c r="K9" s="10">
        <f aca="true" t="shared" si="3" ref="K9:K34">J9/I9*100</f>
        <v>0</v>
      </c>
      <c r="L9" s="1"/>
      <c r="M9" s="10" t="e">
        <f aca="true" t="shared" si="4" ref="M9:M34">L9/J9*100</f>
        <v>#DIV/0!</v>
      </c>
      <c r="N9" s="1"/>
      <c r="O9" s="10" t="e">
        <f aca="true" t="shared" si="5" ref="O9:O34">N9/L9</f>
        <v>#DIV/0!</v>
      </c>
    </row>
    <row r="10" spans="1:15" ht="12.75">
      <c r="A10" s="3" t="s">
        <v>2</v>
      </c>
      <c r="B10" s="1"/>
      <c r="C10" s="1"/>
      <c r="D10" s="10" t="e">
        <f t="shared" si="0"/>
        <v>#DIV/0!</v>
      </c>
      <c r="E10" s="1"/>
      <c r="F10" s="10" t="e">
        <f t="shared" si="2"/>
        <v>#DIV/0!</v>
      </c>
      <c r="G10" s="1"/>
      <c r="H10" s="10" t="e">
        <f t="shared" si="1"/>
        <v>#DIV/0!</v>
      </c>
      <c r="I10" s="1"/>
      <c r="J10" s="1"/>
      <c r="K10" s="10" t="e">
        <f t="shared" si="3"/>
        <v>#DIV/0!</v>
      </c>
      <c r="L10" s="1"/>
      <c r="M10" s="10" t="e">
        <f t="shared" si="4"/>
        <v>#DIV/0!</v>
      </c>
      <c r="N10" s="1"/>
      <c r="O10" s="10" t="e">
        <f t="shared" si="5"/>
        <v>#DIV/0!</v>
      </c>
    </row>
    <row r="11" spans="1:15" ht="12.75">
      <c r="A11" s="3" t="s">
        <v>3</v>
      </c>
      <c r="B11" s="1">
        <v>90</v>
      </c>
      <c r="C11" s="1"/>
      <c r="D11" s="10">
        <f t="shared" si="0"/>
        <v>0</v>
      </c>
      <c r="E11" s="1"/>
      <c r="F11" s="10" t="e">
        <f t="shared" si="2"/>
        <v>#DIV/0!</v>
      </c>
      <c r="G11" s="1"/>
      <c r="H11" s="10" t="e">
        <f t="shared" si="1"/>
        <v>#DIV/0!</v>
      </c>
      <c r="I11" s="1">
        <v>41</v>
      </c>
      <c r="J11" s="1"/>
      <c r="K11" s="10">
        <f t="shared" si="3"/>
        <v>0</v>
      </c>
      <c r="L11" s="1"/>
      <c r="M11" s="10" t="e">
        <f t="shared" si="4"/>
        <v>#DIV/0!</v>
      </c>
      <c r="N11" s="1"/>
      <c r="O11" s="10" t="e">
        <f t="shared" si="5"/>
        <v>#DIV/0!</v>
      </c>
    </row>
    <row r="12" spans="1:15" ht="12.75">
      <c r="A12" s="3" t="s">
        <v>4</v>
      </c>
      <c r="B12" s="1">
        <v>40</v>
      </c>
      <c r="C12" s="1">
        <v>20</v>
      </c>
      <c r="D12" s="10">
        <f t="shared" si="0"/>
        <v>50</v>
      </c>
      <c r="E12" s="1"/>
      <c r="F12" s="10">
        <f t="shared" si="2"/>
        <v>0</v>
      </c>
      <c r="G12" s="1"/>
      <c r="H12" s="10" t="e">
        <f t="shared" si="1"/>
        <v>#DIV/0!</v>
      </c>
      <c r="I12" s="1">
        <v>20</v>
      </c>
      <c r="J12" s="1"/>
      <c r="K12" s="10">
        <f t="shared" si="3"/>
        <v>0</v>
      </c>
      <c r="L12" s="1"/>
      <c r="M12" s="10" t="e">
        <f t="shared" si="4"/>
        <v>#DIV/0!</v>
      </c>
      <c r="N12" s="1"/>
      <c r="O12" s="10" t="e">
        <f t="shared" si="5"/>
        <v>#DIV/0!</v>
      </c>
    </row>
    <row r="13" spans="1:15" ht="12.75">
      <c r="A13" s="1" t="s">
        <v>5</v>
      </c>
      <c r="B13" s="1">
        <v>50</v>
      </c>
      <c r="C13" s="1"/>
      <c r="D13" s="10">
        <f t="shared" si="0"/>
        <v>0</v>
      </c>
      <c r="E13" s="1"/>
      <c r="F13" s="10" t="e">
        <f t="shared" si="2"/>
        <v>#DIV/0!</v>
      </c>
      <c r="G13" s="1"/>
      <c r="H13" s="10" t="e">
        <f t="shared" si="1"/>
        <v>#DIV/0!</v>
      </c>
      <c r="I13" s="1">
        <v>10</v>
      </c>
      <c r="J13" s="1"/>
      <c r="K13" s="10">
        <f t="shared" si="3"/>
        <v>0</v>
      </c>
      <c r="L13" s="1"/>
      <c r="M13" s="10" t="e">
        <f t="shared" si="4"/>
        <v>#DIV/0!</v>
      </c>
      <c r="N13" s="1"/>
      <c r="O13" s="10" t="e">
        <f t="shared" si="5"/>
        <v>#DIV/0!</v>
      </c>
    </row>
    <row r="14" spans="1:15" ht="12.75">
      <c r="A14" s="1" t="s">
        <v>6</v>
      </c>
      <c r="B14" s="1">
        <v>80</v>
      </c>
      <c r="C14" s="1"/>
      <c r="D14" s="10">
        <f t="shared" si="0"/>
        <v>0</v>
      </c>
      <c r="E14" s="1"/>
      <c r="F14" s="10" t="e">
        <f t="shared" si="2"/>
        <v>#DIV/0!</v>
      </c>
      <c r="G14" s="1"/>
      <c r="H14" s="10" t="e">
        <f t="shared" si="1"/>
        <v>#DIV/0!</v>
      </c>
      <c r="I14" s="1">
        <v>70</v>
      </c>
      <c r="J14" s="1"/>
      <c r="K14" s="10">
        <f t="shared" si="3"/>
        <v>0</v>
      </c>
      <c r="L14" s="1"/>
      <c r="M14" s="10" t="e">
        <f t="shared" si="4"/>
        <v>#DIV/0!</v>
      </c>
      <c r="N14" s="1"/>
      <c r="O14" s="10" t="e">
        <f t="shared" si="5"/>
        <v>#DIV/0!</v>
      </c>
    </row>
    <row r="15" spans="1:15" ht="12.75">
      <c r="A15" s="3" t="s">
        <v>7</v>
      </c>
      <c r="B15" s="1"/>
      <c r="C15" s="1"/>
      <c r="D15" s="10" t="e">
        <f t="shared" si="0"/>
        <v>#DIV/0!</v>
      </c>
      <c r="E15" s="1"/>
      <c r="F15" s="10" t="e">
        <f t="shared" si="2"/>
        <v>#DIV/0!</v>
      </c>
      <c r="G15" s="1"/>
      <c r="H15" s="10" t="e">
        <f t="shared" si="1"/>
        <v>#DIV/0!</v>
      </c>
      <c r="I15" s="1"/>
      <c r="J15" s="1"/>
      <c r="K15" s="10" t="e">
        <f t="shared" si="3"/>
        <v>#DIV/0!</v>
      </c>
      <c r="L15" s="1"/>
      <c r="M15" s="10" t="e">
        <f t="shared" si="4"/>
        <v>#DIV/0!</v>
      </c>
      <c r="N15" s="1"/>
      <c r="O15" s="10" t="e">
        <f t="shared" si="5"/>
        <v>#DIV/0!</v>
      </c>
    </row>
    <row r="16" spans="1:15" ht="12.75">
      <c r="A16" s="3" t="s">
        <v>8</v>
      </c>
      <c r="B16" s="1">
        <v>20</v>
      </c>
      <c r="C16" s="1"/>
      <c r="D16" s="10">
        <f t="shared" si="0"/>
        <v>0</v>
      </c>
      <c r="E16" s="1"/>
      <c r="F16" s="10" t="e">
        <f t="shared" si="2"/>
        <v>#DIV/0!</v>
      </c>
      <c r="G16" s="1"/>
      <c r="H16" s="10" t="e">
        <f t="shared" si="1"/>
        <v>#DIV/0!</v>
      </c>
      <c r="I16" s="1">
        <v>20</v>
      </c>
      <c r="J16" s="1">
        <v>20</v>
      </c>
      <c r="K16" s="10">
        <f t="shared" si="3"/>
        <v>100</v>
      </c>
      <c r="L16" s="1">
        <v>20</v>
      </c>
      <c r="M16" s="10">
        <f t="shared" si="4"/>
        <v>100</v>
      </c>
      <c r="N16" s="1">
        <v>307</v>
      </c>
      <c r="O16" s="10">
        <f t="shared" si="5"/>
        <v>15.35</v>
      </c>
    </row>
    <row r="17" spans="1:15" ht="12.75">
      <c r="A17" s="3" t="s">
        <v>9</v>
      </c>
      <c r="B17" s="1">
        <v>30</v>
      </c>
      <c r="C17" s="1">
        <v>30</v>
      </c>
      <c r="D17" s="10">
        <f t="shared" si="0"/>
        <v>100</v>
      </c>
      <c r="E17" s="1">
        <v>30</v>
      </c>
      <c r="F17" s="10">
        <f t="shared" si="2"/>
        <v>100</v>
      </c>
      <c r="G17" s="1">
        <v>767</v>
      </c>
      <c r="H17" s="10">
        <f t="shared" si="1"/>
        <v>25.566666666666666</v>
      </c>
      <c r="I17" s="1">
        <v>10</v>
      </c>
      <c r="J17" s="1"/>
      <c r="K17" s="10">
        <f t="shared" si="3"/>
        <v>0</v>
      </c>
      <c r="L17" s="1"/>
      <c r="M17" s="10" t="e">
        <f t="shared" si="4"/>
        <v>#DIV/0!</v>
      </c>
      <c r="N17" s="1"/>
      <c r="O17" s="10" t="e">
        <f t="shared" si="5"/>
        <v>#DIV/0!</v>
      </c>
    </row>
    <row r="18" spans="1:15" ht="12.75">
      <c r="A18" s="3" t="s">
        <v>10</v>
      </c>
      <c r="B18" s="1">
        <v>50</v>
      </c>
      <c r="C18" s="1">
        <v>50</v>
      </c>
      <c r="D18" s="10">
        <f t="shared" si="0"/>
        <v>100</v>
      </c>
      <c r="E18" s="1">
        <v>15</v>
      </c>
      <c r="F18" s="10">
        <f t="shared" si="2"/>
        <v>30</v>
      </c>
      <c r="G18" s="1">
        <v>450</v>
      </c>
      <c r="H18" s="10">
        <f t="shared" si="1"/>
        <v>30</v>
      </c>
      <c r="I18" s="1">
        <v>5</v>
      </c>
      <c r="J18" s="1"/>
      <c r="K18" s="10">
        <f t="shared" si="3"/>
        <v>0</v>
      </c>
      <c r="L18" s="1"/>
      <c r="M18" s="10" t="e">
        <f t="shared" si="4"/>
        <v>#DIV/0!</v>
      </c>
      <c r="N18" s="1"/>
      <c r="O18" s="10" t="e">
        <f t="shared" si="5"/>
        <v>#DIV/0!</v>
      </c>
    </row>
    <row r="19" spans="1:15" ht="12.75">
      <c r="A19" s="3" t="s">
        <v>11</v>
      </c>
      <c r="B19" s="1"/>
      <c r="C19" s="1"/>
      <c r="D19" s="10" t="e">
        <f t="shared" si="0"/>
        <v>#DIV/0!</v>
      </c>
      <c r="E19" s="1"/>
      <c r="F19" s="10" t="e">
        <f t="shared" si="2"/>
        <v>#DIV/0!</v>
      </c>
      <c r="G19" s="1"/>
      <c r="H19" s="10" t="e">
        <f t="shared" si="1"/>
        <v>#DIV/0!</v>
      </c>
      <c r="I19" s="1"/>
      <c r="J19" s="1"/>
      <c r="K19" s="10" t="e">
        <f t="shared" si="3"/>
        <v>#DIV/0!</v>
      </c>
      <c r="L19" s="1"/>
      <c r="M19" s="10" t="e">
        <f t="shared" si="4"/>
        <v>#DIV/0!</v>
      </c>
      <c r="N19" s="1"/>
      <c r="O19" s="10" t="e">
        <f t="shared" si="5"/>
        <v>#DIV/0!</v>
      </c>
    </row>
    <row r="20" spans="1:15" ht="12.75">
      <c r="A20" s="1" t="s">
        <v>12</v>
      </c>
      <c r="B20" s="1">
        <v>80</v>
      </c>
      <c r="C20" s="1">
        <v>60</v>
      </c>
      <c r="D20" s="10">
        <f t="shared" si="0"/>
        <v>75</v>
      </c>
      <c r="E20" s="1"/>
      <c r="F20" s="10">
        <f t="shared" si="2"/>
        <v>0</v>
      </c>
      <c r="G20" s="1"/>
      <c r="H20" s="10" t="e">
        <f t="shared" si="1"/>
        <v>#DIV/0!</v>
      </c>
      <c r="I20" s="1"/>
      <c r="J20" s="1"/>
      <c r="K20" s="10" t="e">
        <f t="shared" si="3"/>
        <v>#DIV/0!</v>
      </c>
      <c r="L20" s="1"/>
      <c r="M20" s="10" t="e">
        <f t="shared" si="4"/>
        <v>#DIV/0!</v>
      </c>
      <c r="N20" s="1"/>
      <c r="O20" s="10" t="e">
        <f t="shared" si="5"/>
        <v>#DIV/0!</v>
      </c>
    </row>
    <row r="21" spans="1:15" ht="12.75">
      <c r="A21" s="3" t="s">
        <v>13</v>
      </c>
      <c r="B21" s="1">
        <v>30</v>
      </c>
      <c r="C21" s="1">
        <v>30</v>
      </c>
      <c r="D21" s="10">
        <f t="shared" si="0"/>
        <v>100</v>
      </c>
      <c r="E21" s="1">
        <v>30</v>
      </c>
      <c r="F21" s="10">
        <f t="shared" si="2"/>
        <v>100</v>
      </c>
      <c r="G21" s="1">
        <v>400</v>
      </c>
      <c r="H21" s="10">
        <f t="shared" si="1"/>
        <v>13.333333333333334</v>
      </c>
      <c r="I21" s="1"/>
      <c r="J21" s="1"/>
      <c r="K21" s="10" t="e">
        <f t="shared" si="3"/>
        <v>#DIV/0!</v>
      </c>
      <c r="L21" s="1"/>
      <c r="M21" s="10" t="e">
        <f t="shared" si="4"/>
        <v>#DIV/0!</v>
      </c>
      <c r="N21" s="1"/>
      <c r="O21" s="10" t="e">
        <f t="shared" si="5"/>
        <v>#DIV/0!</v>
      </c>
    </row>
    <row r="22" spans="1:15" ht="12.75">
      <c r="A22" s="3" t="s">
        <v>14</v>
      </c>
      <c r="B22" s="1">
        <v>30</v>
      </c>
      <c r="C22" s="1"/>
      <c r="D22" s="10">
        <f t="shared" si="0"/>
        <v>0</v>
      </c>
      <c r="E22" s="1"/>
      <c r="F22" s="10" t="e">
        <f t="shared" si="2"/>
        <v>#DIV/0!</v>
      </c>
      <c r="G22" s="1"/>
      <c r="H22" s="10" t="e">
        <f t="shared" si="1"/>
        <v>#DIV/0!</v>
      </c>
      <c r="I22" s="1">
        <v>10</v>
      </c>
      <c r="J22" s="1"/>
      <c r="K22" s="10">
        <f t="shared" si="3"/>
        <v>0</v>
      </c>
      <c r="L22" s="1"/>
      <c r="M22" s="10" t="e">
        <f t="shared" si="4"/>
        <v>#DIV/0!</v>
      </c>
      <c r="N22" s="1"/>
      <c r="O22" s="10" t="e">
        <f t="shared" si="5"/>
        <v>#DIV/0!</v>
      </c>
    </row>
    <row r="23" spans="1:15" ht="12.75">
      <c r="A23" s="3" t="s">
        <v>15</v>
      </c>
      <c r="B23" s="1"/>
      <c r="C23" s="1"/>
      <c r="D23" s="10" t="e">
        <f t="shared" si="0"/>
        <v>#DIV/0!</v>
      </c>
      <c r="E23" s="1"/>
      <c r="F23" s="10" t="e">
        <f t="shared" si="2"/>
        <v>#DIV/0!</v>
      </c>
      <c r="G23" s="1"/>
      <c r="H23" s="10" t="e">
        <f t="shared" si="1"/>
        <v>#DIV/0!</v>
      </c>
      <c r="I23" s="1"/>
      <c r="J23" s="1"/>
      <c r="K23" s="10" t="e">
        <f t="shared" si="3"/>
        <v>#DIV/0!</v>
      </c>
      <c r="L23" s="1"/>
      <c r="M23" s="10" t="e">
        <f t="shared" si="4"/>
        <v>#DIV/0!</v>
      </c>
      <c r="N23" s="1"/>
      <c r="O23" s="10" t="e">
        <f t="shared" si="5"/>
        <v>#DIV/0!</v>
      </c>
    </row>
    <row r="24" spans="1:15" ht="12.75">
      <c r="A24" s="1" t="s">
        <v>16</v>
      </c>
      <c r="B24" s="1"/>
      <c r="C24" s="1"/>
      <c r="D24" s="10" t="e">
        <f t="shared" si="0"/>
        <v>#DIV/0!</v>
      </c>
      <c r="E24" s="1"/>
      <c r="F24" s="10" t="e">
        <f t="shared" si="2"/>
        <v>#DIV/0!</v>
      </c>
      <c r="G24" s="1"/>
      <c r="H24" s="10" t="e">
        <f t="shared" si="1"/>
        <v>#DIV/0!</v>
      </c>
      <c r="I24" s="1">
        <v>10</v>
      </c>
      <c r="J24" s="1"/>
      <c r="K24" s="10">
        <f t="shared" si="3"/>
        <v>0</v>
      </c>
      <c r="L24" s="1"/>
      <c r="M24" s="10" t="e">
        <f t="shared" si="4"/>
        <v>#DIV/0!</v>
      </c>
      <c r="N24" s="1"/>
      <c r="O24" s="10" t="e">
        <f t="shared" si="5"/>
        <v>#DIV/0!</v>
      </c>
    </row>
    <row r="25" spans="1:15" ht="12.75">
      <c r="A25" s="1" t="s">
        <v>17</v>
      </c>
      <c r="B25" s="1">
        <v>40</v>
      </c>
      <c r="C25" s="1">
        <v>40</v>
      </c>
      <c r="D25" s="10">
        <f t="shared" si="0"/>
        <v>100</v>
      </c>
      <c r="E25" s="1">
        <v>15</v>
      </c>
      <c r="F25" s="10">
        <f t="shared" si="2"/>
        <v>37.5</v>
      </c>
      <c r="G25" s="1">
        <v>557</v>
      </c>
      <c r="H25" s="10">
        <f t="shared" si="1"/>
        <v>37.13333333333333</v>
      </c>
      <c r="I25" s="1">
        <v>20</v>
      </c>
      <c r="J25" s="1">
        <v>20</v>
      </c>
      <c r="K25" s="10">
        <f t="shared" si="3"/>
        <v>100</v>
      </c>
      <c r="L25" s="1"/>
      <c r="M25" s="10">
        <f t="shared" si="4"/>
        <v>0</v>
      </c>
      <c r="N25" s="1"/>
      <c r="O25" s="10" t="e">
        <f t="shared" si="5"/>
        <v>#DIV/0!</v>
      </c>
    </row>
    <row r="26" spans="1:15" ht="12.75">
      <c r="A26" s="3" t="s">
        <v>18</v>
      </c>
      <c r="B26" s="1">
        <v>63</v>
      </c>
      <c r="C26" s="1">
        <v>63</v>
      </c>
      <c r="D26" s="10">
        <f t="shared" si="0"/>
        <v>100</v>
      </c>
      <c r="E26" s="1">
        <v>63</v>
      </c>
      <c r="F26" s="10">
        <f t="shared" si="2"/>
        <v>100</v>
      </c>
      <c r="G26" s="1">
        <v>1490</v>
      </c>
      <c r="H26" s="10">
        <f t="shared" si="1"/>
        <v>23.650793650793652</v>
      </c>
      <c r="I26" s="1">
        <v>10</v>
      </c>
      <c r="J26" s="1">
        <v>10</v>
      </c>
      <c r="K26" s="10">
        <f t="shared" si="3"/>
        <v>100</v>
      </c>
      <c r="L26" s="1">
        <v>10</v>
      </c>
      <c r="M26" s="10">
        <f t="shared" si="4"/>
        <v>100</v>
      </c>
      <c r="N26" s="1">
        <v>250</v>
      </c>
      <c r="O26" s="10">
        <f t="shared" si="5"/>
        <v>25</v>
      </c>
    </row>
    <row r="27" spans="1:15" ht="12.75">
      <c r="A27" s="3" t="s">
        <v>19</v>
      </c>
      <c r="B27" s="1">
        <v>30</v>
      </c>
      <c r="C27" s="1"/>
      <c r="D27" s="10">
        <f t="shared" si="0"/>
        <v>0</v>
      </c>
      <c r="E27" s="1"/>
      <c r="F27" s="10" t="e">
        <f t="shared" si="2"/>
        <v>#DIV/0!</v>
      </c>
      <c r="G27" s="1"/>
      <c r="H27" s="10" t="e">
        <f t="shared" si="1"/>
        <v>#DIV/0!</v>
      </c>
      <c r="I27" s="1"/>
      <c r="J27" s="1"/>
      <c r="K27" s="10" t="e">
        <f t="shared" si="3"/>
        <v>#DIV/0!</v>
      </c>
      <c r="L27" s="1"/>
      <c r="M27" s="10" t="e">
        <f t="shared" si="4"/>
        <v>#DIV/0!</v>
      </c>
      <c r="N27" s="1"/>
      <c r="O27" s="10" t="e">
        <f t="shared" si="5"/>
        <v>#DIV/0!</v>
      </c>
    </row>
    <row r="28" spans="1:15" ht="12.75">
      <c r="A28" s="3" t="s">
        <v>20</v>
      </c>
      <c r="B28" s="1"/>
      <c r="C28" s="1"/>
      <c r="D28" s="10" t="e">
        <f t="shared" si="0"/>
        <v>#DIV/0!</v>
      </c>
      <c r="E28" s="1"/>
      <c r="F28" s="10" t="e">
        <f t="shared" si="2"/>
        <v>#DIV/0!</v>
      </c>
      <c r="G28" s="1"/>
      <c r="H28" s="10" t="e">
        <f t="shared" si="1"/>
        <v>#DIV/0!</v>
      </c>
      <c r="I28" s="1">
        <v>35</v>
      </c>
      <c r="J28" s="1">
        <v>10</v>
      </c>
      <c r="K28" s="10">
        <f t="shared" si="3"/>
        <v>28.57142857142857</v>
      </c>
      <c r="L28" s="1">
        <v>10</v>
      </c>
      <c r="M28" s="10">
        <f t="shared" si="4"/>
        <v>100</v>
      </c>
      <c r="N28" s="1">
        <v>335</v>
      </c>
      <c r="O28" s="10">
        <f t="shared" si="5"/>
        <v>33.5</v>
      </c>
    </row>
    <row r="29" spans="1:15" ht="12.75">
      <c r="A29" s="3" t="s">
        <v>21</v>
      </c>
      <c r="B29" s="1"/>
      <c r="C29" s="1"/>
      <c r="D29" s="10" t="e">
        <f t="shared" si="0"/>
        <v>#DIV/0!</v>
      </c>
      <c r="E29" s="1"/>
      <c r="F29" s="10" t="e">
        <f t="shared" si="2"/>
        <v>#DIV/0!</v>
      </c>
      <c r="G29" s="1"/>
      <c r="H29" s="10" t="e">
        <f t="shared" si="1"/>
        <v>#DIV/0!</v>
      </c>
      <c r="I29" s="1"/>
      <c r="J29" s="1"/>
      <c r="K29" s="10" t="e">
        <f t="shared" si="3"/>
        <v>#DIV/0!</v>
      </c>
      <c r="L29" s="1"/>
      <c r="M29" s="10" t="e">
        <f t="shared" si="4"/>
        <v>#DIV/0!</v>
      </c>
      <c r="N29" s="1"/>
      <c r="O29" s="10" t="e">
        <f t="shared" si="5"/>
        <v>#DIV/0!</v>
      </c>
    </row>
    <row r="30" spans="1:15" ht="12.75">
      <c r="A30" s="3" t="s">
        <v>22</v>
      </c>
      <c r="B30" s="1">
        <v>10</v>
      </c>
      <c r="C30" s="1"/>
      <c r="D30" s="10">
        <f t="shared" si="0"/>
        <v>0</v>
      </c>
      <c r="E30" s="1"/>
      <c r="F30" s="10" t="e">
        <f t="shared" si="2"/>
        <v>#DIV/0!</v>
      </c>
      <c r="G30" s="1"/>
      <c r="H30" s="10" t="e">
        <f t="shared" si="1"/>
        <v>#DIV/0!</v>
      </c>
      <c r="I30" s="1">
        <v>5</v>
      </c>
      <c r="J30" s="1"/>
      <c r="K30" s="10">
        <f t="shared" si="3"/>
        <v>0</v>
      </c>
      <c r="L30" s="1"/>
      <c r="M30" s="10" t="e">
        <f t="shared" si="4"/>
        <v>#DIV/0!</v>
      </c>
      <c r="N30" s="1"/>
      <c r="O30" s="10" t="e">
        <f t="shared" si="5"/>
        <v>#DIV/0!</v>
      </c>
    </row>
    <row r="31" spans="1:15" ht="12.75">
      <c r="A31" s="3" t="s">
        <v>23</v>
      </c>
      <c r="B31" s="1">
        <v>14</v>
      </c>
      <c r="C31" s="1">
        <v>5</v>
      </c>
      <c r="D31" s="10">
        <f t="shared" si="0"/>
        <v>35.714285714285715</v>
      </c>
      <c r="E31" s="1">
        <v>5</v>
      </c>
      <c r="F31" s="10">
        <f t="shared" si="2"/>
        <v>100</v>
      </c>
      <c r="G31" s="1">
        <v>100</v>
      </c>
      <c r="H31" s="10">
        <f t="shared" si="1"/>
        <v>20</v>
      </c>
      <c r="I31" s="1"/>
      <c r="J31" s="1"/>
      <c r="K31" s="10" t="e">
        <f t="shared" si="3"/>
        <v>#DIV/0!</v>
      </c>
      <c r="L31" s="1"/>
      <c r="M31" s="10" t="e">
        <f t="shared" si="4"/>
        <v>#DIV/0!</v>
      </c>
      <c r="N31" s="1"/>
      <c r="O31" s="10" t="e">
        <f t="shared" si="5"/>
        <v>#DIV/0!</v>
      </c>
    </row>
    <row r="32" spans="1:15" ht="12.75">
      <c r="A32" s="3" t="s">
        <v>24</v>
      </c>
      <c r="B32" s="1"/>
      <c r="C32" s="1"/>
      <c r="D32" s="10" t="e">
        <f t="shared" si="0"/>
        <v>#DIV/0!</v>
      </c>
      <c r="E32" s="1"/>
      <c r="F32" s="10" t="e">
        <f t="shared" si="2"/>
        <v>#DIV/0!</v>
      </c>
      <c r="G32" s="1"/>
      <c r="H32" s="10" t="e">
        <f t="shared" si="1"/>
        <v>#DIV/0!</v>
      </c>
      <c r="I32" s="1"/>
      <c r="J32" s="1"/>
      <c r="K32" s="10" t="e">
        <f t="shared" si="3"/>
        <v>#DIV/0!</v>
      </c>
      <c r="L32" s="1"/>
      <c r="M32" s="10" t="e">
        <f t="shared" si="4"/>
        <v>#DIV/0!</v>
      </c>
      <c r="N32" s="1"/>
      <c r="O32" s="10" t="e">
        <f t="shared" si="5"/>
        <v>#DIV/0!</v>
      </c>
    </row>
    <row r="33" spans="1:15" ht="12.75">
      <c r="A33" s="1"/>
      <c r="B33" s="1"/>
      <c r="C33" s="1"/>
      <c r="D33" s="10"/>
      <c r="E33" s="1"/>
      <c r="F33" s="10"/>
      <c r="G33" s="1"/>
      <c r="H33" s="10"/>
      <c r="I33" s="1"/>
      <c r="J33" s="1"/>
      <c r="K33" s="10"/>
      <c r="L33" s="1"/>
      <c r="M33" s="10"/>
      <c r="N33" s="1"/>
      <c r="O33" s="10"/>
    </row>
    <row r="34" spans="1:15" ht="12.75">
      <c r="A34" s="1" t="s">
        <v>25</v>
      </c>
      <c r="B34" s="1">
        <f>SUM(B8:B33)</f>
        <v>697</v>
      </c>
      <c r="C34" s="1">
        <f>SUM(C8:C33)</f>
        <v>338</v>
      </c>
      <c r="D34" s="10">
        <f t="shared" si="0"/>
        <v>48.493543758967</v>
      </c>
      <c r="E34" s="1">
        <f>SUM(E8:E33)</f>
        <v>158</v>
      </c>
      <c r="F34" s="10">
        <f t="shared" si="2"/>
        <v>46.74556213017752</v>
      </c>
      <c r="G34" s="1">
        <f>SUM(G8:G33)</f>
        <v>3764</v>
      </c>
      <c r="H34" s="10">
        <f t="shared" si="1"/>
        <v>23.82278481012658</v>
      </c>
      <c r="I34" s="1">
        <f>SUM(I8:I33)</f>
        <v>301</v>
      </c>
      <c r="J34" s="1">
        <f>SUM(J8:J33)</f>
        <v>60</v>
      </c>
      <c r="K34" s="10">
        <f t="shared" si="3"/>
        <v>19.93355481727575</v>
      </c>
      <c r="L34" s="1">
        <f>SUM(L8:L33)</f>
        <v>40</v>
      </c>
      <c r="M34" s="10">
        <f t="shared" si="4"/>
        <v>66.66666666666666</v>
      </c>
      <c r="N34" s="1">
        <f>SUM(N8:N33)</f>
        <v>892</v>
      </c>
      <c r="O34" s="10">
        <f t="shared" si="5"/>
        <v>22.3</v>
      </c>
    </row>
  </sheetData>
  <mergeCells count="11">
    <mergeCell ref="L6:M6"/>
    <mergeCell ref="N6:N7"/>
    <mergeCell ref="O6:O7"/>
    <mergeCell ref="A5:A7"/>
    <mergeCell ref="B5:H5"/>
    <mergeCell ref="I5:O5"/>
    <mergeCell ref="B6:D6"/>
    <mergeCell ref="E6:F6"/>
    <mergeCell ref="G6:G7"/>
    <mergeCell ref="H6:H7"/>
    <mergeCell ref="I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L34"/>
  <sheetViews>
    <sheetView zoomScale="75" zoomScaleNormal="75" workbookViewId="0" topLeftCell="A4">
      <selection activeCell="J30" sqref="J30"/>
    </sheetView>
  </sheetViews>
  <sheetFormatPr defaultColWidth="9.00390625" defaultRowHeight="12.75"/>
  <cols>
    <col min="1" max="1" width="21.875" style="0" customWidth="1"/>
    <col min="2" max="2" width="6.625" style="0" customWidth="1"/>
    <col min="3" max="3" width="6.375" style="0" customWidth="1"/>
    <col min="4" max="4" width="5.625" style="0" customWidth="1"/>
    <col min="5" max="5" width="6.375" style="0" customWidth="1"/>
    <col min="6" max="6" width="8.375" style="0" customWidth="1"/>
    <col min="7" max="7" width="7.75390625" style="0" customWidth="1"/>
    <col min="8" max="8" width="10.00390625" style="0" customWidth="1"/>
    <col min="11" max="11" width="11.375" style="0" customWidth="1"/>
    <col min="12" max="12" width="11.875" style="0" customWidth="1"/>
  </cols>
  <sheetData>
    <row r="5" spans="1:12" ht="12.75">
      <c r="A5" s="17"/>
      <c r="B5" s="32" t="s">
        <v>51</v>
      </c>
      <c r="C5" s="33"/>
      <c r="D5" s="33"/>
      <c r="E5" s="33"/>
      <c r="F5" s="33"/>
      <c r="G5" s="33"/>
      <c r="H5" s="34"/>
      <c r="I5" s="31" t="s">
        <v>57</v>
      </c>
      <c r="J5" s="31" t="s">
        <v>52</v>
      </c>
      <c r="K5" s="17" t="s">
        <v>58</v>
      </c>
      <c r="L5" s="17"/>
    </row>
    <row r="6" spans="1:12" ht="12.75" customHeight="1">
      <c r="A6" s="17"/>
      <c r="B6" s="17" t="s">
        <v>40</v>
      </c>
      <c r="C6" s="17"/>
      <c r="D6" s="17"/>
      <c r="E6" s="28" t="s">
        <v>41</v>
      </c>
      <c r="F6" s="30"/>
      <c r="G6" s="18" t="s">
        <v>50</v>
      </c>
      <c r="H6" s="18" t="s">
        <v>42</v>
      </c>
      <c r="I6" s="17"/>
      <c r="J6" s="17"/>
      <c r="K6" s="1" t="s">
        <v>59</v>
      </c>
      <c r="L6" s="1" t="s">
        <v>60</v>
      </c>
    </row>
    <row r="7" spans="1:12" ht="12.75">
      <c r="A7" s="17"/>
      <c r="B7" s="1" t="s">
        <v>36</v>
      </c>
      <c r="C7" s="1" t="s">
        <v>37</v>
      </c>
      <c r="D7" s="1" t="s">
        <v>38</v>
      </c>
      <c r="E7" s="9" t="s">
        <v>43</v>
      </c>
      <c r="F7" s="9" t="s">
        <v>38</v>
      </c>
      <c r="G7" s="35"/>
      <c r="H7" s="35"/>
      <c r="I7" s="17"/>
      <c r="J7" s="17"/>
      <c r="K7" s="1"/>
      <c r="L7" s="1"/>
    </row>
    <row r="8" spans="1:12" ht="12.75">
      <c r="A8" s="1" t="s">
        <v>0</v>
      </c>
      <c r="B8" s="1">
        <v>85</v>
      </c>
      <c r="C8" s="1"/>
      <c r="D8" s="1">
        <f>C8/B8*100</f>
        <v>0</v>
      </c>
      <c r="E8" s="1"/>
      <c r="F8" s="1" t="e">
        <f>E8/C8*100</f>
        <v>#DIV/0!</v>
      </c>
      <c r="G8" s="1"/>
      <c r="H8" s="10" t="e">
        <f>G8/E8</f>
        <v>#DIV/0!</v>
      </c>
      <c r="I8" s="1">
        <v>1500</v>
      </c>
      <c r="J8" s="1">
        <v>320</v>
      </c>
      <c r="K8" s="1"/>
      <c r="L8" s="1"/>
    </row>
    <row r="9" spans="1:12" ht="12.75">
      <c r="A9" s="3" t="s">
        <v>1</v>
      </c>
      <c r="B9" s="1">
        <v>20</v>
      </c>
      <c r="C9" s="1"/>
      <c r="D9" s="1">
        <f aca="true" t="shared" si="0" ref="D9:D34">C9/B9*100</f>
        <v>0</v>
      </c>
      <c r="E9" s="1"/>
      <c r="F9" s="1" t="e">
        <f aca="true" t="shared" si="1" ref="F9:F34">E9/C9*100</f>
        <v>#DIV/0!</v>
      </c>
      <c r="G9" s="1"/>
      <c r="H9" s="10" t="e">
        <f aca="true" t="shared" si="2" ref="H9:H34">G9/E9</f>
        <v>#DIV/0!</v>
      </c>
      <c r="I9" s="1">
        <v>350</v>
      </c>
      <c r="J9" s="1">
        <v>120</v>
      </c>
      <c r="K9" s="1"/>
      <c r="L9" s="1"/>
    </row>
    <row r="10" spans="1:12" ht="12.75">
      <c r="A10" s="3" t="s">
        <v>2</v>
      </c>
      <c r="B10" s="1"/>
      <c r="C10" s="1"/>
      <c r="D10" s="1" t="e">
        <f t="shared" si="0"/>
        <v>#DIV/0!</v>
      </c>
      <c r="E10" s="1"/>
      <c r="F10" s="1" t="e">
        <f t="shared" si="1"/>
        <v>#DIV/0!</v>
      </c>
      <c r="G10" s="1"/>
      <c r="H10" s="10" t="e">
        <f t="shared" si="2"/>
        <v>#DIV/0!</v>
      </c>
      <c r="I10" s="1"/>
      <c r="J10" s="1"/>
      <c r="K10" s="1"/>
      <c r="L10" s="1"/>
    </row>
    <row r="11" spans="1:12" ht="12.75">
      <c r="A11" s="3" t="s">
        <v>3</v>
      </c>
      <c r="B11" s="1"/>
      <c r="C11" s="1"/>
      <c r="D11" s="1" t="e">
        <f t="shared" si="0"/>
        <v>#DIV/0!</v>
      </c>
      <c r="E11" s="1"/>
      <c r="F11" s="1" t="e">
        <f t="shared" si="1"/>
        <v>#DIV/0!</v>
      </c>
      <c r="G11" s="1"/>
      <c r="H11" s="10" t="e">
        <f t="shared" si="2"/>
        <v>#DIV/0!</v>
      </c>
      <c r="I11" s="1"/>
      <c r="J11" s="1"/>
      <c r="K11" s="1">
        <v>3</v>
      </c>
      <c r="L11" s="1"/>
    </row>
    <row r="12" spans="1:12" ht="12.75">
      <c r="A12" s="3" t="s">
        <v>4</v>
      </c>
      <c r="B12" s="1">
        <v>20</v>
      </c>
      <c r="C12" s="1"/>
      <c r="D12" s="1">
        <f t="shared" si="0"/>
        <v>0</v>
      </c>
      <c r="E12" s="1"/>
      <c r="F12" s="1" t="e">
        <f t="shared" si="1"/>
        <v>#DIV/0!</v>
      </c>
      <c r="G12" s="1"/>
      <c r="H12" s="10" t="e">
        <f t="shared" si="2"/>
        <v>#DIV/0!</v>
      </c>
      <c r="I12" s="1">
        <v>103</v>
      </c>
      <c r="J12" s="1"/>
      <c r="K12" s="1"/>
      <c r="L12" s="1"/>
    </row>
    <row r="13" spans="1:12" ht="12.75">
      <c r="A13" s="1" t="s">
        <v>5</v>
      </c>
      <c r="B13" s="1"/>
      <c r="C13" s="1"/>
      <c r="D13" s="1" t="e">
        <f t="shared" si="0"/>
        <v>#DIV/0!</v>
      </c>
      <c r="E13" s="1"/>
      <c r="F13" s="1" t="e">
        <f t="shared" si="1"/>
        <v>#DIV/0!</v>
      </c>
      <c r="G13" s="1"/>
      <c r="H13" s="10" t="e">
        <f t="shared" si="2"/>
        <v>#DIV/0!</v>
      </c>
      <c r="I13" s="1">
        <v>647</v>
      </c>
      <c r="J13" s="1">
        <v>120</v>
      </c>
      <c r="K13" s="1"/>
      <c r="L13" s="1"/>
    </row>
    <row r="14" spans="1:12" ht="12.75">
      <c r="A14" s="1" t="s">
        <v>6</v>
      </c>
      <c r="B14" s="1"/>
      <c r="C14" s="1"/>
      <c r="D14" s="1" t="e">
        <f t="shared" si="0"/>
        <v>#DIV/0!</v>
      </c>
      <c r="E14" s="1"/>
      <c r="F14" s="1" t="e">
        <f t="shared" si="1"/>
        <v>#DIV/0!</v>
      </c>
      <c r="G14" s="1"/>
      <c r="H14" s="10" t="e">
        <f t="shared" si="2"/>
        <v>#DIV/0!</v>
      </c>
      <c r="I14" s="1"/>
      <c r="J14" s="1"/>
      <c r="K14" s="1"/>
      <c r="L14" s="1"/>
    </row>
    <row r="15" spans="1:12" ht="12.75">
      <c r="A15" s="3" t="s">
        <v>7</v>
      </c>
      <c r="B15" s="1"/>
      <c r="C15" s="1"/>
      <c r="D15" s="1" t="e">
        <f t="shared" si="0"/>
        <v>#DIV/0!</v>
      </c>
      <c r="E15" s="1"/>
      <c r="F15" s="1" t="e">
        <f t="shared" si="1"/>
        <v>#DIV/0!</v>
      </c>
      <c r="G15" s="1"/>
      <c r="H15" s="10" t="e">
        <f t="shared" si="2"/>
        <v>#DIV/0!</v>
      </c>
      <c r="I15" s="1"/>
      <c r="J15" s="1"/>
      <c r="K15" s="1"/>
      <c r="L15" s="1"/>
    </row>
    <row r="16" spans="1:12" ht="12.75">
      <c r="A16" s="3" t="s">
        <v>8</v>
      </c>
      <c r="B16" s="1">
        <v>10</v>
      </c>
      <c r="C16" s="1"/>
      <c r="D16" s="1">
        <f t="shared" si="0"/>
        <v>0</v>
      </c>
      <c r="E16" s="1"/>
      <c r="F16" s="1" t="e">
        <f t="shared" si="1"/>
        <v>#DIV/0!</v>
      </c>
      <c r="G16" s="1"/>
      <c r="H16" s="10" t="e">
        <f t="shared" si="2"/>
        <v>#DIV/0!</v>
      </c>
      <c r="I16" s="1"/>
      <c r="J16" s="1">
        <v>60</v>
      </c>
      <c r="K16" s="1"/>
      <c r="L16" s="1"/>
    </row>
    <row r="17" spans="1:12" ht="12.75">
      <c r="A17" s="3" t="s">
        <v>9</v>
      </c>
      <c r="B17" s="1">
        <v>10</v>
      </c>
      <c r="C17" s="1"/>
      <c r="D17" s="1">
        <f t="shared" si="0"/>
        <v>0</v>
      </c>
      <c r="E17" s="1"/>
      <c r="F17" s="1" t="e">
        <f t="shared" si="1"/>
        <v>#DIV/0!</v>
      </c>
      <c r="G17" s="1"/>
      <c r="H17" s="10" t="e">
        <f t="shared" si="2"/>
        <v>#DIV/0!</v>
      </c>
      <c r="I17" s="1"/>
      <c r="J17" s="1"/>
      <c r="K17" s="1">
        <v>2</v>
      </c>
      <c r="L17" s="1">
        <v>24</v>
      </c>
    </row>
    <row r="18" spans="1:12" ht="12.75">
      <c r="A18" s="3" t="s">
        <v>10</v>
      </c>
      <c r="B18" s="1">
        <v>10</v>
      </c>
      <c r="C18" s="1"/>
      <c r="D18" s="1">
        <f t="shared" si="0"/>
        <v>0</v>
      </c>
      <c r="E18" s="1"/>
      <c r="F18" s="1" t="e">
        <f t="shared" si="1"/>
        <v>#DIV/0!</v>
      </c>
      <c r="G18" s="1"/>
      <c r="H18" s="10" t="e">
        <f t="shared" si="2"/>
        <v>#DIV/0!</v>
      </c>
      <c r="I18" s="1">
        <v>469</v>
      </c>
      <c r="J18" s="1">
        <v>160</v>
      </c>
      <c r="K18" s="1"/>
      <c r="L18" s="1"/>
    </row>
    <row r="19" spans="1:12" ht="12.75">
      <c r="A19" s="3" t="s">
        <v>11</v>
      </c>
      <c r="B19" s="1"/>
      <c r="C19" s="1"/>
      <c r="D19" s="1" t="e">
        <f t="shared" si="0"/>
        <v>#DIV/0!</v>
      </c>
      <c r="E19" s="1"/>
      <c r="F19" s="1" t="e">
        <f t="shared" si="1"/>
        <v>#DIV/0!</v>
      </c>
      <c r="G19" s="1"/>
      <c r="H19" s="10" t="e">
        <f t="shared" si="2"/>
        <v>#DIV/0!</v>
      </c>
      <c r="I19" s="1"/>
      <c r="J19" s="1"/>
      <c r="K19" s="1"/>
      <c r="L19" s="1"/>
    </row>
    <row r="20" spans="1:12" ht="12.75">
      <c r="A20" s="1" t="s">
        <v>12</v>
      </c>
      <c r="B20" s="1">
        <v>7</v>
      </c>
      <c r="C20" s="1"/>
      <c r="D20" s="1">
        <f t="shared" si="0"/>
        <v>0</v>
      </c>
      <c r="E20" s="1"/>
      <c r="F20" s="1" t="e">
        <f t="shared" si="1"/>
        <v>#DIV/0!</v>
      </c>
      <c r="G20" s="1"/>
      <c r="H20" s="10" t="e">
        <f t="shared" si="2"/>
        <v>#DIV/0!</v>
      </c>
      <c r="I20" s="1"/>
      <c r="J20" s="1"/>
      <c r="K20" s="1"/>
      <c r="L20" s="1"/>
    </row>
    <row r="21" spans="1:12" ht="12.75">
      <c r="A21" s="3" t="s">
        <v>13</v>
      </c>
      <c r="B21" s="1">
        <v>8</v>
      </c>
      <c r="C21" s="1"/>
      <c r="D21" s="1">
        <f t="shared" si="0"/>
        <v>0</v>
      </c>
      <c r="E21" s="1"/>
      <c r="F21" s="1" t="e">
        <f t="shared" si="1"/>
        <v>#DIV/0!</v>
      </c>
      <c r="G21" s="1"/>
      <c r="H21" s="10" t="e">
        <f t="shared" si="2"/>
        <v>#DIV/0!</v>
      </c>
      <c r="I21" s="1">
        <v>683</v>
      </c>
      <c r="J21" s="1">
        <v>65</v>
      </c>
      <c r="K21" s="1"/>
      <c r="L21" s="1"/>
    </row>
    <row r="22" spans="1:12" ht="12.75">
      <c r="A22" s="3" t="s">
        <v>14</v>
      </c>
      <c r="B22" s="1"/>
      <c r="C22" s="1"/>
      <c r="D22" s="1" t="e">
        <f t="shared" si="0"/>
        <v>#DIV/0!</v>
      </c>
      <c r="E22" s="1"/>
      <c r="F22" s="1" t="e">
        <f t="shared" si="1"/>
        <v>#DIV/0!</v>
      </c>
      <c r="G22" s="1"/>
      <c r="H22" s="10" t="e">
        <f t="shared" si="2"/>
        <v>#DIV/0!</v>
      </c>
      <c r="I22" s="1"/>
      <c r="J22" s="1"/>
      <c r="K22" s="1"/>
      <c r="L22" s="1"/>
    </row>
    <row r="23" spans="1:12" ht="12.75">
      <c r="A23" s="3" t="s">
        <v>15</v>
      </c>
      <c r="B23" s="1"/>
      <c r="C23" s="1"/>
      <c r="D23" s="1" t="e">
        <f t="shared" si="0"/>
        <v>#DIV/0!</v>
      </c>
      <c r="E23" s="1"/>
      <c r="F23" s="1" t="e">
        <f t="shared" si="1"/>
        <v>#DIV/0!</v>
      </c>
      <c r="G23" s="1"/>
      <c r="H23" s="10" t="e">
        <f t="shared" si="2"/>
        <v>#DIV/0!</v>
      </c>
      <c r="I23" s="1"/>
      <c r="J23" s="1"/>
      <c r="K23" s="1"/>
      <c r="L23" s="1"/>
    </row>
    <row r="24" spans="1:12" ht="12.75">
      <c r="A24" s="1" t="s">
        <v>16</v>
      </c>
      <c r="B24" s="1"/>
      <c r="C24" s="1"/>
      <c r="D24" s="1" t="e">
        <f t="shared" si="0"/>
        <v>#DIV/0!</v>
      </c>
      <c r="E24" s="1"/>
      <c r="F24" s="1" t="e">
        <f t="shared" si="1"/>
        <v>#DIV/0!</v>
      </c>
      <c r="G24" s="1"/>
      <c r="H24" s="10" t="e">
        <f t="shared" si="2"/>
        <v>#DIV/0!</v>
      </c>
      <c r="I24" s="1">
        <v>651</v>
      </c>
      <c r="J24" s="1"/>
      <c r="K24" s="1"/>
      <c r="L24" s="1"/>
    </row>
    <row r="25" spans="1:12" ht="12.75">
      <c r="A25" s="1" t="s">
        <v>17</v>
      </c>
      <c r="B25" s="1">
        <v>15</v>
      </c>
      <c r="C25" s="1"/>
      <c r="D25" s="1">
        <f t="shared" si="0"/>
        <v>0</v>
      </c>
      <c r="E25" s="1"/>
      <c r="F25" s="1" t="e">
        <f t="shared" si="1"/>
        <v>#DIV/0!</v>
      </c>
      <c r="G25" s="1"/>
      <c r="H25" s="10" t="e">
        <f t="shared" si="2"/>
        <v>#DIV/0!</v>
      </c>
      <c r="I25" s="16">
        <v>476</v>
      </c>
      <c r="J25" s="1">
        <v>100</v>
      </c>
      <c r="K25" s="1"/>
      <c r="L25" s="1"/>
    </row>
    <row r="26" spans="1:12" ht="12.75">
      <c r="A26" s="3" t="s">
        <v>18</v>
      </c>
      <c r="B26" s="1">
        <v>20</v>
      </c>
      <c r="C26" s="1"/>
      <c r="D26" s="1">
        <f t="shared" si="0"/>
        <v>0</v>
      </c>
      <c r="E26" s="1"/>
      <c r="F26" s="1" t="e">
        <f t="shared" si="1"/>
        <v>#DIV/0!</v>
      </c>
      <c r="G26" s="1"/>
      <c r="H26" s="10" t="e">
        <f t="shared" si="2"/>
        <v>#DIV/0!</v>
      </c>
      <c r="I26" s="1">
        <v>490</v>
      </c>
      <c r="J26" s="1">
        <v>39</v>
      </c>
      <c r="K26" s="1">
        <v>2</v>
      </c>
      <c r="L26" s="1">
        <v>5</v>
      </c>
    </row>
    <row r="27" spans="1:12" ht="12.75">
      <c r="A27" s="3" t="s">
        <v>19</v>
      </c>
      <c r="B27" s="1">
        <v>10</v>
      </c>
      <c r="C27" s="1"/>
      <c r="D27" s="1">
        <f t="shared" si="0"/>
        <v>0</v>
      </c>
      <c r="E27" s="1"/>
      <c r="F27" s="1" t="e">
        <f t="shared" si="1"/>
        <v>#DIV/0!</v>
      </c>
      <c r="G27" s="1"/>
      <c r="H27" s="10" t="e">
        <f t="shared" si="2"/>
        <v>#DIV/0!</v>
      </c>
      <c r="I27" s="1"/>
      <c r="J27" s="1"/>
      <c r="K27" s="1"/>
      <c r="L27" s="1"/>
    </row>
    <row r="28" spans="1:12" ht="12.75">
      <c r="A28" s="3" t="s">
        <v>20</v>
      </c>
      <c r="B28" s="1">
        <v>41</v>
      </c>
      <c r="C28" s="1"/>
      <c r="D28" s="1">
        <f t="shared" si="0"/>
        <v>0</v>
      </c>
      <c r="E28" s="1"/>
      <c r="F28" s="1" t="e">
        <f t="shared" si="1"/>
        <v>#DIV/0!</v>
      </c>
      <c r="G28" s="1"/>
      <c r="H28" s="10" t="e">
        <f t="shared" si="2"/>
        <v>#DIV/0!</v>
      </c>
      <c r="I28" s="1"/>
      <c r="J28" s="1">
        <v>155</v>
      </c>
      <c r="K28" s="1">
        <v>10</v>
      </c>
      <c r="L28" s="1">
        <v>95</v>
      </c>
    </row>
    <row r="29" spans="1:12" ht="12.75">
      <c r="A29" s="3" t="s">
        <v>21</v>
      </c>
      <c r="B29" s="1"/>
      <c r="C29" s="1"/>
      <c r="D29" s="1" t="e">
        <f t="shared" si="0"/>
        <v>#DIV/0!</v>
      </c>
      <c r="E29" s="1"/>
      <c r="F29" s="1" t="e">
        <f t="shared" si="1"/>
        <v>#DIV/0!</v>
      </c>
      <c r="G29" s="1"/>
      <c r="H29" s="10" t="e">
        <f t="shared" si="2"/>
        <v>#DIV/0!</v>
      </c>
      <c r="I29" s="1"/>
      <c r="J29" s="1"/>
      <c r="K29" s="1"/>
      <c r="L29" s="1"/>
    </row>
    <row r="30" spans="1:12" ht="12.75">
      <c r="A30" s="3" t="s">
        <v>22</v>
      </c>
      <c r="B30" s="1"/>
      <c r="C30" s="1"/>
      <c r="D30" s="1" t="e">
        <f t="shared" si="0"/>
        <v>#DIV/0!</v>
      </c>
      <c r="E30" s="1"/>
      <c r="F30" s="1" t="e">
        <f t="shared" si="1"/>
        <v>#DIV/0!</v>
      </c>
      <c r="G30" s="1"/>
      <c r="H30" s="10" t="e">
        <f t="shared" si="2"/>
        <v>#DIV/0!</v>
      </c>
      <c r="I30" s="1">
        <v>560</v>
      </c>
      <c r="J30" s="1">
        <v>45</v>
      </c>
      <c r="K30" s="1"/>
      <c r="L30" s="1"/>
    </row>
    <row r="31" spans="1:12" ht="12.75">
      <c r="A31" s="3" t="s">
        <v>23</v>
      </c>
      <c r="B31" s="1">
        <v>24</v>
      </c>
      <c r="C31" s="1"/>
      <c r="D31" s="1">
        <f t="shared" si="0"/>
        <v>0</v>
      </c>
      <c r="E31" s="1"/>
      <c r="F31" s="1" t="e">
        <f t="shared" si="1"/>
        <v>#DIV/0!</v>
      </c>
      <c r="G31" s="1"/>
      <c r="H31" s="10" t="e">
        <f t="shared" si="2"/>
        <v>#DIV/0!</v>
      </c>
      <c r="I31" s="1"/>
      <c r="J31" s="1"/>
      <c r="K31" s="1"/>
      <c r="L31" s="1"/>
    </row>
    <row r="32" spans="1:12" ht="12.75">
      <c r="A32" s="3" t="s">
        <v>24</v>
      </c>
      <c r="B32" s="1"/>
      <c r="C32" s="1"/>
      <c r="D32" s="1" t="e">
        <f t="shared" si="0"/>
        <v>#DIV/0!</v>
      </c>
      <c r="E32" s="1"/>
      <c r="F32" s="1" t="e">
        <f t="shared" si="1"/>
        <v>#DIV/0!</v>
      </c>
      <c r="G32" s="1"/>
      <c r="H32" s="10" t="e">
        <f t="shared" si="2"/>
        <v>#DIV/0!</v>
      </c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0"/>
      <c r="I33" s="1"/>
      <c r="J33" s="1"/>
      <c r="K33" s="1"/>
      <c r="L33" s="1"/>
    </row>
    <row r="34" spans="1:12" ht="12.75">
      <c r="A34" s="1" t="s">
        <v>25</v>
      </c>
      <c r="B34" s="1">
        <f>SUM(B8:B33)</f>
        <v>280</v>
      </c>
      <c r="C34" s="1">
        <f>SUM(C8:C33)</f>
        <v>0</v>
      </c>
      <c r="D34" s="1">
        <f t="shared" si="0"/>
        <v>0</v>
      </c>
      <c r="E34" s="1">
        <f>SUM(E8:E33)</f>
        <v>0</v>
      </c>
      <c r="F34" s="1" t="e">
        <f t="shared" si="1"/>
        <v>#DIV/0!</v>
      </c>
      <c r="G34" s="1">
        <f>SUM(G8:G33)</f>
        <v>0</v>
      </c>
      <c r="H34" s="10" t="e">
        <f t="shared" si="2"/>
        <v>#DIV/0!</v>
      </c>
      <c r="I34" s="1">
        <f>SUM(I8:I33)</f>
        <v>5929</v>
      </c>
      <c r="J34" s="1">
        <f>SUM(J8:J33)</f>
        <v>1184</v>
      </c>
      <c r="K34" s="1"/>
      <c r="L34" s="1"/>
    </row>
  </sheetData>
  <mergeCells count="9">
    <mergeCell ref="K5:L5"/>
    <mergeCell ref="I5:I7"/>
    <mergeCell ref="J5:J7"/>
    <mergeCell ref="A5:A7"/>
    <mergeCell ref="B5:H5"/>
    <mergeCell ref="B6:D6"/>
    <mergeCell ref="E6:F6"/>
    <mergeCell ref="G6:G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Яльчикского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agro2</dc:creator>
  <cp:keywords/>
  <dc:description/>
  <cp:lastModifiedBy>agro2</cp:lastModifiedBy>
  <cp:lastPrinted>2007-08-08T06:37:02Z</cp:lastPrinted>
  <dcterms:created xsi:type="dcterms:W3CDTF">2007-06-04T05:56:24Z</dcterms:created>
  <dcterms:modified xsi:type="dcterms:W3CDTF">2007-08-08T09:58:35Z</dcterms:modified>
  <cp:category/>
  <cp:version/>
  <cp:contentType/>
  <cp:contentStatus/>
</cp:coreProperties>
</file>