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<sst xmlns="http://schemas.openxmlformats.org/spreadsheetml/2006/main" count="135" uniqueCount="72">
  <si>
    <t xml:space="preserve">Информация о сельскохозяйственных работах </t>
  </si>
  <si>
    <t xml:space="preserve">всего </t>
  </si>
  <si>
    <t xml:space="preserve">    По  району</t>
  </si>
  <si>
    <t>%</t>
  </si>
  <si>
    <t xml:space="preserve">   ЗАО Прогресс</t>
  </si>
  <si>
    <t xml:space="preserve">   СХПК им.К.Маркса</t>
  </si>
  <si>
    <t xml:space="preserve">    ОООа/ф Аранчеево</t>
  </si>
  <si>
    <t xml:space="preserve">   СХПК  им.Ленина</t>
  </si>
  <si>
    <t xml:space="preserve">    СХПК Труд</t>
  </si>
  <si>
    <t>ООО Эмметево</t>
  </si>
  <si>
    <t xml:space="preserve">   ООО а/ф Кушелга </t>
  </si>
  <si>
    <t xml:space="preserve">   СХПК Надежда</t>
  </si>
  <si>
    <t xml:space="preserve">   СХПК Родник</t>
  </si>
  <si>
    <t>ООО Яманчурино</t>
  </si>
  <si>
    <t xml:space="preserve">  СХПК   Свобода</t>
  </si>
  <si>
    <t xml:space="preserve">  ООО  Звезда</t>
  </si>
  <si>
    <t xml:space="preserve">   СХПК  Колос</t>
  </si>
  <si>
    <t xml:space="preserve">   СХПК  Сатурн</t>
  </si>
  <si>
    <t xml:space="preserve">   СХПК  Нива </t>
  </si>
  <si>
    <t>ООО Белоозерское</t>
  </si>
  <si>
    <t>ООО Урожай</t>
  </si>
  <si>
    <t xml:space="preserve">   СХПК  Рассвет</t>
  </si>
  <si>
    <t>СХПК Победа</t>
  </si>
  <si>
    <t xml:space="preserve">   СХПК  Марс</t>
  </si>
  <si>
    <t xml:space="preserve">  СХПК  Комбайн</t>
  </si>
  <si>
    <t xml:space="preserve">   СХПК Знамя </t>
  </si>
  <si>
    <t xml:space="preserve">  СХПК  Кушка</t>
  </si>
  <si>
    <t>СХПК Арланово</t>
  </si>
  <si>
    <t xml:space="preserve">подкормка, га </t>
  </si>
  <si>
    <t>озимые</t>
  </si>
  <si>
    <t>мн.травы</t>
  </si>
  <si>
    <t>план</t>
  </si>
  <si>
    <t>факт</t>
  </si>
  <si>
    <t xml:space="preserve">боронование,га </t>
  </si>
  <si>
    <t xml:space="preserve">в том числе </t>
  </si>
  <si>
    <t>зябь</t>
  </si>
  <si>
    <t>озим.</t>
  </si>
  <si>
    <t>Яров.
картоф.
тн</t>
  </si>
  <si>
    <t>погибло
озимых,
га</t>
  </si>
  <si>
    <t>протрав.
семян,
тн</t>
  </si>
  <si>
    <t>подго
товка
почвы</t>
  </si>
  <si>
    <t>пересев
озимых
га</t>
  </si>
  <si>
    <t>погибло
многл.
Га</t>
  </si>
  <si>
    <t xml:space="preserve">Посев зерновых всего, га  </t>
  </si>
  <si>
    <t xml:space="preserve">план </t>
  </si>
  <si>
    <t>в том числе</t>
  </si>
  <si>
    <t>ячмень</t>
  </si>
  <si>
    <t>яровая
пше-ца</t>
  </si>
  <si>
    <t xml:space="preserve">горох </t>
  </si>
  <si>
    <t xml:space="preserve">вика </t>
  </si>
  <si>
    <t>овес</t>
  </si>
  <si>
    <t>гре-
чиха</t>
  </si>
  <si>
    <t xml:space="preserve">Посев овощей, га </t>
  </si>
  <si>
    <t xml:space="preserve">посев
чернуш-
ки, га </t>
  </si>
  <si>
    <t>высадк.
Семен.
К/свек.</t>
  </si>
  <si>
    <t>высадк.
Семен.
Ов-х к-р</t>
  </si>
  <si>
    <t xml:space="preserve">посев однолетних трав, га </t>
  </si>
  <si>
    <t>прикаты-
вание по-
севов, га</t>
  </si>
  <si>
    <t>пересев
озимых,
га</t>
  </si>
  <si>
    <t xml:space="preserve">КФХ Бикуловы </t>
  </si>
  <si>
    <t>подпок
ровн.
посев,га</t>
  </si>
  <si>
    <t>бобы,
га</t>
  </si>
  <si>
    <t>посев 
к/св., га</t>
  </si>
  <si>
    <t xml:space="preserve">СХПК Родник </t>
  </si>
  <si>
    <t>посадка
картоф.
Га</t>
  </si>
  <si>
    <t>посев
сах.св.
га</t>
  </si>
  <si>
    <t xml:space="preserve">Петров </t>
  </si>
  <si>
    <t>петров</t>
  </si>
  <si>
    <t xml:space="preserve">довсход.
борон.
зерн.,га </t>
  </si>
  <si>
    <t xml:space="preserve">опрыск.
Посе-
вов,га </t>
  </si>
  <si>
    <t xml:space="preserve">в хозяйствах Яльчикского района на 18.05.2007 г. </t>
  </si>
  <si>
    <t>после
всход.
Борон.
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</si>
</sst>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164" fontId="0" fillId="3" borderId="2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164" fontId="0" fillId="4" borderId="2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5" borderId="1" xfId="0" applyFont="1" applyFill="1" applyBorder="1" applyAlignment="1">
      <alignment horizontal="left"/>
    </xf>
    <xf numFmtId="0" fontId="0" fillId="5" borderId="2" xfId="0" applyFill="1" applyBorder="1" applyAlignment="1">
      <alignment/>
    </xf>
    <xf numFmtId="164" fontId="0" fillId="5" borderId="2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6" borderId="1" xfId="0" applyFont="1" applyFill="1" applyBorder="1" applyAlignment="1">
      <alignment horizontal="left"/>
    </xf>
    <xf numFmtId="0" fontId="0" fillId="6" borderId="2" xfId="0" applyFill="1" applyBorder="1" applyAlignment="1">
      <alignment/>
    </xf>
    <xf numFmtId="164" fontId="0" fillId="6" borderId="2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7" borderId="1" xfId="0" applyFont="1" applyFill="1" applyBorder="1" applyAlignment="1">
      <alignment horizontal="left"/>
    </xf>
    <xf numFmtId="0" fontId="0" fillId="7" borderId="2" xfId="0" applyFill="1" applyBorder="1" applyAlignment="1">
      <alignment/>
    </xf>
    <xf numFmtId="164" fontId="0" fillId="7" borderId="2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"/>
  <sheetViews>
    <sheetView tabSelected="1" zoomScale="75" zoomScaleNormal="75" workbookViewId="0" topLeftCell="A1">
      <selection activeCell="L32" sqref="L32"/>
    </sheetView>
  </sheetViews>
  <sheetFormatPr defaultColWidth="9.00390625" defaultRowHeight="12.75"/>
  <cols>
    <col min="1" max="1" width="21.375" style="0" customWidth="1"/>
    <col min="3" max="3" width="7.375" style="0" customWidth="1"/>
    <col min="6" max="6" width="7.625" style="0" customWidth="1"/>
  </cols>
  <sheetData>
    <row r="3" ht="12.75">
      <c r="D3" t="s">
        <v>0</v>
      </c>
    </row>
    <row r="4" ht="12.75">
      <c r="D4" t="s">
        <v>70</v>
      </c>
    </row>
    <row r="6" spans="1:17" ht="12.75" customHeight="1">
      <c r="A6" s="30"/>
      <c r="B6" s="30" t="s">
        <v>28</v>
      </c>
      <c r="C6" s="30"/>
      <c r="D6" s="30"/>
      <c r="E6" s="30"/>
      <c r="F6" s="30"/>
      <c r="G6" s="30"/>
      <c r="H6" s="30" t="s">
        <v>33</v>
      </c>
      <c r="I6" s="30"/>
      <c r="J6" s="30"/>
      <c r="K6" s="30"/>
      <c r="L6" s="32" t="s">
        <v>40</v>
      </c>
      <c r="M6" s="31" t="s">
        <v>37</v>
      </c>
      <c r="N6" s="31" t="s">
        <v>39</v>
      </c>
      <c r="O6" s="31" t="s">
        <v>38</v>
      </c>
      <c r="P6" s="32" t="s">
        <v>42</v>
      </c>
      <c r="Q6" s="32" t="s">
        <v>41</v>
      </c>
    </row>
    <row r="7" spans="1:17" ht="12.75">
      <c r="A7" s="30"/>
      <c r="B7" s="30" t="s">
        <v>29</v>
      </c>
      <c r="C7" s="30"/>
      <c r="D7" s="30"/>
      <c r="E7" s="30" t="s">
        <v>30</v>
      </c>
      <c r="F7" s="30"/>
      <c r="G7" s="30"/>
      <c r="H7" s="30" t="s">
        <v>1</v>
      </c>
      <c r="I7" s="30" t="s">
        <v>34</v>
      </c>
      <c r="J7" s="30"/>
      <c r="K7" s="30"/>
      <c r="L7" s="33"/>
      <c r="M7" s="30"/>
      <c r="N7" s="30"/>
      <c r="O7" s="30"/>
      <c r="P7" s="35"/>
      <c r="Q7" s="35"/>
    </row>
    <row r="8" spans="1:17" ht="12.75">
      <c r="A8" s="30"/>
      <c r="B8" s="5" t="s">
        <v>31</v>
      </c>
      <c r="C8" s="5" t="s">
        <v>32</v>
      </c>
      <c r="D8" s="5" t="s">
        <v>3</v>
      </c>
      <c r="E8" s="5" t="s">
        <v>31</v>
      </c>
      <c r="F8" s="5" t="s">
        <v>32</v>
      </c>
      <c r="G8" s="5" t="s">
        <v>3</v>
      </c>
      <c r="H8" s="30"/>
      <c r="I8" s="5" t="s">
        <v>35</v>
      </c>
      <c r="J8" s="5" t="s">
        <v>30</v>
      </c>
      <c r="K8" s="5" t="s">
        <v>36</v>
      </c>
      <c r="L8" s="34"/>
      <c r="M8" s="30"/>
      <c r="N8" s="30"/>
      <c r="O8" s="30"/>
      <c r="P8" s="36"/>
      <c r="Q8" s="36"/>
    </row>
    <row r="9" spans="1:17" ht="12.75">
      <c r="A9" s="1" t="s">
        <v>4</v>
      </c>
      <c r="B9" s="5">
        <v>380</v>
      </c>
      <c r="C9" s="5">
        <v>380</v>
      </c>
      <c r="D9" s="7">
        <f>C9/B9*100</f>
        <v>100</v>
      </c>
      <c r="E9" s="5">
        <v>1074</v>
      </c>
      <c r="F9" s="5">
        <v>250</v>
      </c>
      <c r="G9" s="7">
        <f>F9/E9*100</f>
        <v>23.277467411545626</v>
      </c>
      <c r="H9" s="5">
        <f>I9+J9+K9</f>
        <v>3784</v>
      </c>
      <c r="I9" s="5">
        <v>2330</v>
      </c>
      <c r="J9" s="5">
        <v>1074</v>
      </c>
      <c r="K9" s="5">
        <v>380</v>
      </c>
      <c r="L9" s="5">
        <v>2100</v>
      </c>
      <c r="M9" s="5">
        <v>240</v>
      </c>
      <c r="N9" s="5">
        <v>50</v>
      </c>
      <c r="O9" s="5">
        <v>14</v>
      </c>
      <c r="P9" s="5"/>
      <c r="Q9" s="5">
        <v>14</v>
      </c>
    </row>
    <row r="10" spans="1:17" ht="12.75">
      <c r="A10" s="1" t="s">
        <v>5</v>
      </c>
      <c r="B10" s="5">
        <v>565</v>
      </c>
      <c r="C10" s="5">
        <v>500</v>
      </c>
      <c r="D10" s="7">
        <f aca="true" t="shared" si="0" ref="D10:D35">C10/B10*100</f>
        <v>88.49557522123894</v>
      </c>
      <c r="E10" s="5">
        <v>795</v>
      </c>
      <c r="F10" s="5"/>
      <c r="G10" s="5">
        <f aca="true" t="shared" si="1" ref="G10:G35">F10/E10*100</f>
        <v>0</v>
      </c>
      <c r="H10" s="5">
        <f aca="true" t="shared" si="2" ref="H10:H34">(I10+J10+K10)</f>
        <v>2045</v>
      </c>
      <c r="I10" s="5">
        <v>750</v>
      </c>
      <c r="J10" s="5">
        <v>795</v>
      </c>
      <c r="K10" s="5">
        <v>500</v>
      </c>
      <c r="L10" s="5">
        <v>580</v>
      </c>
      <c r="M10" s="5">
        <v>15</v>
      </c>
      <c r="N10" s="5">
        <v>150</v>
      </c>
      <c r="O10" s="5">
        <v>225</v>
      </c>
      <c r="P10" s="5"/>
      <c r="Q10" s="5"/>
    </row>
    <row r="11" spans="1:17" ht="12.75">
      <c r="A11" s="2" t="s">
        <v>6</v>
      </c>
      <c r="B11" s="5">
        <v>140</v>
      </c>
      <c r="C11" s="5">
        <v>40</v>
      </c>
      <c r="D11" s="7">
        <f t="shared" si="0"/>
        <v>28.57142857142857</v>
      </c>
      <c r="E11" s="5">
        <v>213</v>
      </c>
      <c r="F11" s="5"/>
      <c r="G11" s="5">
        <f t="shared" si="1"/>
        <v>0</v>
      </c>
      <c r="H11" s="5">
        <f t="shared" si="2"/>
        <v>530</v>
      </c>
      <c r="I11" s="5">
        <v>300</v>
      </c>
      <c r="J11" s="5">
        <v>190</v>
      </c>
      <c r="K11" s="5">
        <v>40</v>
      </c>
      <c r="L11" s="5">
        <v>210</v>
      </c>
      <c r="M11" s="5"/>
      <c r="N11" s="5"/>
      <c r="O11" s="5"/>
      <c r="P11" s="5"/>
      <c r="Q11" s="5"/>
    </row>
    <row r="12" spans="1:17" ht="12.75">
      <c r="A12" s="1" t="s">
        <v>7</v>
      </c>
      <c r="B12" s="5">
        <v>220</v>
      </c>
      <c r="C12" s="5"/>
      <c r="D12" s="5">
        <f t="shared" si="0"/>
        <v>0</v>
      </c>
      <c r="E12" s="5">
        <v>620</v>
      </c>
      <c r="F12" s="5"/>
      <c r="G12" s="5">
        <f t="shared" si="1"/>
        <v>0</v>
      </c>
      <c r="H12" s="5">
        <f t="shared" si="2"/>
        <v>1195</v>
      </c>
      <c r="I12" s="5">
        <v>575</v>
      </c>
      <c r="J12" s="5">
        <v>620</v>
      </c>
      <c r="K12" s="5"/>
      <c r="L12" s="5">
        <v>475</v>
      </c>
      <c r="M12" s="5">
        <v>120</v>
      </c>
      <c r="N12" s="5">
        <v>130</v>
      </c>
      <c r="O12" s="5"/>
      <c r="P12" s="5"/>
      <c r="Q12" s="5"/>
    </row>
    <row r="13" spans="1:17" ht="12.75">
      <c r="A13" s="1" t="s">
        <v>8</v>
      </c>
      <c r="B13" s="5">
        <v>265</v>
      </c>
      <c r="C13" s="5">
        <v>150</v>
      </c>
      <c r="D13" s="7">
        <f t="shared" si="0"/>
        <v>56.60377358490566</v>
      </c>
      <c r="E13" s="5">
        <v>446</v>
      </c>
      <c r="F13" s="5"/>
      <c r="G13" s="5">
        <f t="shared" si="1"/>
        <v>0</v>
      </c>
      <c r="H13" s="5">
        <f t="shared" si="2"/>
        <v>1301</v>
      </c>
      <c r="I13" s="5">
        <v>680</v>
      </c>
      <c r="J13" s="5">
        <v>446</v>
      </c>
      <c r="K13" s="5">
        <v>175</v>
      </c>
      <c r="L13" s="5">
        <v>530</v>
      </c>
      <c r="M13" s="5">
        <v>20</v>
      </c>
      <c r="N13" s="5">
        <v>150</v>
      </c>
      <c r="O13" s="5">
        <v>90</v>
      </c>
      <c r="P13" s="5"/>
      <c r="Q13" s="5"/>
    </row>
    <row r="14" spans="1:17" ht="12.75">
      <c r="A14" s="1" t="s">
        <v>9</v>
      </c>
      <c r="B14" s="5">
        <v>510</v>
      </c>
      <c r="C14" s="5">
        <v>510</v>
      </c>
      <c r="D14" s="7">
        <f t="shared" si="0"/>
        <v>100</v>
      </c>
      <c r="E14" s="5">
        <v>598</v>
      </c>
      <c r="F14" s="5">
        <v>190</v>
      </c>
      <c r="G14" s="7">
        <f t="shared" si="1"/>
        <v>31.77257525083612</v>
      </c>
      <c r="H14" s="5">
        <f t="shared" si="2"/>
        <v>1658</v>
      </c>
      <c r="I14" s="5">
        <v>550</v>
      </c>
      <c r="J14" s="5">
        <v>598</v>
      </c>
      <c r="K14" s="5">
        <v>510</v>
      </c>
      <c r="L14" s="5">
        <v>700</v>
      </c>
      <c r="M14" s="5"/>
      <c r="N14" s="5">
        <v>170</v>
      </c>
      <c r="O14" s="5">
        <v>210</v>
      </c>
      <c r="P14" s="5"/>
      <c r="Q14" s="5"/>
    </row>
    <row r="15" spans="1:17" ht="12.75">
      <c r="A15" s="3" t="s">
        <v>10</v>
      </c>
      <c r="B15" s="5">
        <v>0</v>
      </c>
      <c r="C15" s="5"/>
      <c r="D15" s="5"/>
      <c r="E15" s="5">
        <v>462</v>
      </c>
      <c r="F15" s="5"/>
      <c r="G15" s="5">
        <f t="shared" si="1"/>
        <v>0</v>
      </c>
      <c r="H15" s="5">
        <f t="shared" si="2"/>
        <v>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1" t="s">
        <v>11</v>
      </c>
      <c r="B16" s="5">
        <v>200</v>
      </c>
      <c r="C16" s="5">
        <v>100</v>
      </c>
      <c r="D16" s="5">
        <f t="shared" si="0"/>
        <v>50</v>
      </c>
      <c r="E16" s="5">
        <v>434</v>
      </c>
      <c r="F16" s="5"/>
      <c r="G16" s="5">
        <f t="shared" si="1"/>
        <v>0</v>
      </c>
      <c r="H16" s="5">
        <f t="shared" si="2"/>
        <v>535</v>
      </c>
      <c r="I16" s="5">
        <v>185</v>
      </c>
      <c r="J16" s="5">
        <v>250</v>
      </c>
      <c r="K16" s="5">
        <v>100</v>
      </c>
      <c r="L16" s="5">
        <v>185</v>
      </c>
      <c r="M16" s="5"/>
      <c r="N16" s="5"/>
      <c r="O16" s="5"/>
      <c r="P16" s="5"/>
      <c r="Q16" s="5"/>
    </row>
    <row r="17" spans="1:17" ht="12.75">
      <c r="A17" s="1" t="s">
        <v>63</v>
      </c>
      <c r="B17" s="5">
        <v>75</v>
      </c>
      <c r="C17" s="5">
        <v>75</v>
      </c>
      <c r="D17" s="7">
        <f t="shared" si="0"/>
        <v>100</v>
      </c>
      <c r="E17" s="5">
        <v>257</v>
      </c>
      <c r="F17" s="5">
        <v>230</v>
      </c>
      <c r="G17" s="7">
        <f t="shared" si="1"/>
        <v>89.49416342412452</v>
      </c>
      <c r="H17" s="5">
        <f t="shared" si="2"/>
        <v>543</v>
      </c>
      <c r="I17" s="5">
        <v>226</v>
      </c>
      <c r="J17" s="5">
        <v>257</v>
      </c>
      <c r="K17" s="5">
        <v>60</v>
      </c>
      <c r="L17" s="5">
        <v>204</v>
      </c>
      <c r="M17" s="5">
        <v>30</v>
      </c>
      <c r="N17" s="5">
        <v>9</v>
      </c>
      <c r="O17" s="5"/>
      <c r="P17" s="5"/>
      <c r="Q17" s="5"/>
    </row>
    <row r="18" spans="1:17" ht="12.75">
      <c r="A18" s="1" t="s">
        <v>13</v>
      </c>
      <c r="B18" s="5">
        <v>160</v>
      </c>
      <c r="C18" s="5">
        <v>10</v>
      </c>
      <c r="D18" s="7">
        <f t="shared" si="0"/>
        <v>6.25</v>
      </c>
      <c r="E18" s="5">
        <v>210</v>
      </c>
      <c r="F18" s="5">
        <v>210</v>
      </c>
      <c r="G18" s="6">
        <f t="shared" si="1"/>
        <v>100</v>
      </c>
      <c r="H18" s="5">
        <f t="shared" si="2"/>
        <v>640</v>
      </c>
      <c r="I18" s="5">
        <v>420</v>
      </c>
      <c r="J18" s="5">
        <v>210</v>
      </c>
      <c r="K18" s="5">
        <v>10</v>
      </c>
      <c r="L18" s="5">
        <v>410</v>
      </c>
      <c r="M18" s="5">
        <v>40</v>
      </c>
      <c r="N18" s="5">
        <v>96</v>
      </c>
      <c r="O18" s="5">
        <v>20</v>
      </c>
      <c r="P18" s="5"/>
      <c r="Q18" s="5"/>
    </row>
    <row r="19" spans="1:17" ht="12.75">
      <c r="A19" s="1" t="s">
        <v>14</v>
      </c>
      <c r="B19" s="5">
        <v>147</v>
      </c>
      <c r="C19" s="5">
        <v>110</v>
      </c>
      <c r="D19" s="7">
        <f t="shared" si="0"/>
        <v>74.82993197278913</v>
      </c>
      <c r="E19" s="5">
        <v>353</v>
      </c>
      <c r="F19" s="5">
        <v>353</v>
      </c>
      <c r="G19" s="6">
        <f t="shared" si="1"/>
        <v>100</v>
      </c>
      <c r="H19" s="5">
        <f t="shared" si="2"/>
        <v>912</v>
      </c>
      <c r="I19" s="5">
        <v>449</v>
      </c>
      <c r="J19" s="5">
        <v>353</v>
      </c>
      <c r="K19" s="5">
        <v>110</v>
      </c>
      <c r="L19" s="5">
        <v>449</v>
      </c>
      <c r="M19" s="5">
        <v>100</v>
      </c>
      <c r="N19" s="5">
        <v>90</v>
      </c>
      <c r="O19" s="5">
        <v>81</v>
      </c>
      <c r="P19" s="5">
        <v>50</v>
      </c>
      <c r="Q19" s="5"/>
    </row>
    <row r="20" spans="1:17" ht="12.75">
      <c r="A20" s="4" t="s">
        <v>15</v>
      </c>
      <c r="B20" s="5">
        <v>0</v>
      </c>
      <c r="C20" s="5"/>
      <c r="D20" s="5"/>
      <c r="E20" s="5">
        <v>120</v>
      </c>
      <c r="F20" s="5"/>
      <c r="G20" s="6">
        <f t="shared" si="1"/>
        <v>0</v>
      </c>
      <c r="H20" s="5">
        <f t="shared" si="2"/>
        <v>920</v>
      </c>
      <c r="I20" s="5">
        <v>800</v>
      </c>
      <c r="J20" s="5">
        <v>120</v>
      </c>
      <c r="K20" s="5"/>
      <c r="L20" s="5"/>
      <c r="M20" s="5"/>
      <c r="N20" s="5"/>
      <c r="O20" s="5"/>
      <c r="P20" s="5"/>
      <c r="Q20" s="5"/>
    </row>
    <row r="21" spans="1:17" ht="12.75">
      <c r="A21" s="1" t="s">
        <v>16</v>
      </c>
      <c r="B21" s="5">
        <v>260</v>
      </c>
      <c r="C21" s="5">
        <v>200</v>
      </c>
      <c r="D21" s="7">
        <f t="shared" si="0"/>
        <v>76.92307692307693</v>
      </c>
      <c r="E21" s="5">
        <v>460</v>
      </c>
      <c r="F21" s="5"/>
      <c r="G21" s="6">
        <f t="shared" si="1"/>
        <v>0</v>
      </c>
      <c r="H21" s="5">
        <f t="shared" si="2"/>
        <v>1220</v>
      </c>
      <c r="I21" s="5">
        <v>620</v>
      </c>
      <c r="J21" s="5">
        <v>400</v>
      </c>
      <c r="K21" s="5">
        <v>200</v>
      </c>
      <c r="L21" s="5">
        <v>470</v>
      </c>
      <c r="M21" s="5"/>
      <c r="N21" s="5">
        <v>140</v>
      </c>
      <c r="O21" s="5">
        <v>60</v>
      </c>
      <c r="P21" s="5"/>
      <c r="Q21" s="5"/>
    </row>
    <row r="22" spans="1:17" ht="12.75">
      <c r="A22" s="1" t="s">
        <v>17</v>
      </c>
      <c r="B22" s="5">
        <v>140</v>
      </c>
      <c r="C22" s="5">
        <v>80</v>
      </c>
      <c r="D22" s="7">
        <f t="shared" si="0"/>
        <v>57.14285714285714</v>
      </c>
      <c r="E22" s="5">
        <v>269</v>
      </c>
      <c r="F22" s="5"/>
      <c r="G22" s="6">
        <f t="shared" si="1"/>
        <v>0</v>
      </c>
      <c r="H22" s="5">
        <f t="shared" si="2"/>
        <v>849</v>
      </c>
      <c r="I22" s="5">
        <v>500</v>
      </c>
      <c r="J22" s="5">
        <v>269</v>
      </c>
      <c r="K22" s="5">
        <v>80</v>
      </c>
      <c r="L22" s="5">
        <v>400</v>
      </c>
      <c r="M22" s="5">
        <v>105</v>
      </c>
      <c r="N22" s="5">
        <v>55</v>
      </c>
      <c r="O22" s="5">
        <v>20</v>
      </c>
      <c r="P22" s="5"/>
      <c r="Q22" s="5"/>
    </row>
    <row r="23" spans="1:17" ht="12.75">
      <c r="A23" s="1" t="s">
        <v>18</v>
      </c>
      <c r="B23" s="5">
        <v>190</v>
      </c>
      <c r="C23" s="5"/>
      <c r="D23" s="5">
        <f t="shared" si="0"/>
        <v>0</v>
      </c>
      <c r="E23" s="5">
        <v>287</v>
      </c>
      <c r="F23" s="5"/>
      <c r="G23" s="6">
        <f t="shared" si="1"/>
        <v>0</v>
      </c>
      <c r="H23" s="5">
        <f t="shared" si="2"/>
        <v>522</v>
      </c>
      <c r="I23" s="5">
        <v>100</v>
      </c>
      <c r="J23" s="5">
        <v>287</v>
      </c>
      <c r="K23" s="5">
        <v>135</v>
      </c>
      <c r="L23" s="5">
        <v>370</v>
      </c>
      <c r="M23" s="5">
        <v>42</v>
      </c>
      <c r="N23" s="5"/>
      <c r="O23" s="5"/>
      <c r="P23" s="5"/>
      <c r="Q23" s="5"/>
    </row>
    <row r="24" spans="1:17" ht="12.75">
      <c r="A24" s="1" t="s">
        <v>19</v>
      </c>
      <c r="B24" s="5">
        <v>390</v>
      </c>
      <c r="C24" s="5">
        <v>160</v>
      </c>
      <c r="D24" s="7">
        <f t="shared" si="0"/>
        <v>41.02564102564102</v>
      </c>
      <c r="E24" s="5">
        <v>350</v>
      </c>
      <c r="F24" s="5"/>
      <c r="G24" s="6">
        <f t="shared" si="1"/>
        <v>0</v>
      </c>
      <c r="H24" s="5">
        <f t="shared" si="2"/>
        <v>160</v>
      </c>
      <c r="I24" s="5"/>
      <c r="J24" s="5"/>
      <c r="K24" s="5">
        <v>160</v>
      </c>
      <c r="L24" s="5">
        <v>30</v>
      </c>
      <c r="M24" s="5">
        <v>50</v>
      </c>
      <c r="N24" s="5"/>
      <c r="O24" s="5"/>
      <c r="P24" s="5"/>
      <c r="Q24" s="5"/>
    </row>
    <row r="25" spans="1:17" ht="12.75">
      <c r="A25" s="1" t="s">
        <v>20</v>
      </c>
      <c r="B25" s="5">
        <v>185</v>
      </c>
      <c r="C25" s="5">
        <v>185</v>
      </c>
      <c r="D25" s="5">
        <f t="shared" si="0"/>
        <v>100</v>
      </c>
      <c r="E25" s="5">
        <v>311</v>
      </c>
      <c r="F25" s="5"/>
      <c r="G25" s="6">
        <f t="shared" si="1"/>
        <v>0</v>
      </c>
      <c r="H25" s="5">
        <f t="shared" si="2"/>
        <v>818</v>
      </c>
      <c r="I25" s="5">
        <v>322</v>
      </c>
      <c r="J25" s="5">
        <v>311</v>
      </c>
      <c r="K25" s="5">
        <v>185</v>
      </c>
      <c r="L25" s="5">
        <v>341</v>
      </c>
      <c r="M25" s="5"/>
      <c r="N25" s="5">
        <v>85</v>
      </c>
      <c r="O25" s="5"/>
      <c r="P25" s="5"/>
      <c r="Q25" s="5"/>
    </row>
    <row r="26" spans="1:17" ht="12.75">
      <c r="A26" s="1" t="s">
        <v>21</v>
      </c>
      <c r="B26" s="5">
        <v>100</v>
      </c>
      <c r="C26" s="5">
        <v>100</v>
      </c>
      <c r="D26" s="5">
        <f t="shared" si="0"/>
        <v>100</v>
      </c>
      <c r="E26" s="5">
        <v>491</v>
      </c>
      <c r="F26" s="5"/>
      <c r="G26" s="6">
        <f t="shared" si="1"/>
        <v>0</v>
      </c>
      <c r="H26" s="5">
        <f t="shared" si="2"/>
        <v>1213</v>
      </c>
      <c r="I26" s="5">
        <v>713</v>
      </c>
      <c r="J26" s="5">
        <v>400</v>
      </c>
      <c r="K26" s="5">
        <v>100</v>
      </c>
      <c r="L26" s="5">
        <v>633</v>
      </c>
      <c r="M26" s="5">
        <v>90</v>
      </c>
      <c r="N26" s="5">
        <v>60</v>
      </c>
      <c r="O26" s="5">
        <v>40</v>
      </c>
      <c r="P26" s="5"/>
      <c r="Q26" s="5"/>
    </row>
    <row r="27" spans="1:17" ht="12.75">
      <c r="A27" s="1" t="s">
        <v>22</v>
      </c>
      <c r="B27" s="5">
        <v>265</v>
      </c>
      <c r="C27" s="5">
        <v>265</v>
      </c>
      <c r="D27" s="7">
        <f t="shared" si="0"/>
        <v>100</v>
      </c>
      <c r="E27" s="5">
        <v>317</v>
      </c>
      <c r="F27" s="5">
        <v>161</v>
      </c>
      <c r="G27" s="6">
        <f t="shared" si="1"/>
        <v>50.78864353312302</v>
      </c>
      <c r="H27" s="5">
        <f>I27+J27+K27</f>
        <v>832</v>
      </c>
      <c r="I27" s="5">
        <v>250</v>
      </c>
      <c r="J27" s="5">
        <v>317</v>
      </c>
      <c r="K27" s="5">
        <v>265</v>
      </c>
      <c r="L27" s="5">
        <v>350</v>
      </c>
      <c r="M27" s="5"/>
      <c r="N27" s="5"/>
      <c r="O27" s="5">
        <v>118</v>
      </c>
      <c r="P27" s="5"/>
      <c r="Q27" s="5"/>
    </row>
    <row r="28" spans="1:17" ht="12.75">
      <c r="A28" s="1" t="s">
        <v>23</v>
      </c>
      <c r="B28" s="5">
        <v>0</v>
      </c>
      <c r="C28" s="5"/>
      <c r="D28" s="5"/>
      <c r="E28" s="5">
        <v>383</v>
      </c>
      <c r="F28" s="5"/>
      <c r="G28" s="6">
        <f t="shared" si="1"/>
        <v>0</v>
      </c>
      <c r="H28" s="5">
        <f t="shared" si="2"/>
        <v>983</v>
      </c>
      <c r="I28" s="5">
        <v>600</v>
      </c>
      <c r="J28" s="5">
        <v>383</v>
      </c>
      <c r="K28" s="5"/>
      <c r="L28" s="5">
        <v>600</v>
      </c>
      <c r="M28" s="5"/>
      <c r="N28" s="5"/>
      <c r="O28" s="5"/>
      <c r="P28" s="5"/>
      <c r="Q28" s="5"/>
    </row>
    <row r="29" spans="1:17" ht="12.75">
      <c r="A29" s="1" t="s">
        <v>24</v>
      </c>
      <c r="B29" s="5">
        <v>219</v>
      </c>
      <c r="C29" s="5">
        <v>219</v>
      </c>
      <c r="D29" s="7">
        <f t="shared" si="0"/>
        <v>100</v>
      </c>
      <c r="E29" s="5">
        <v>546</v>
      </c>
      <c r="F29" s="5">
        <v>65</v>
      </c>
      <c r="G29" s="6">
        <f t="shared" si="1"/>
        <v>11.904761904761903</v>
      </c>
      <c r="H29" s="5">
        <f t="shared" si="2"/>
        <v>1959</v>
      </c>
      <c r="I29" s="5">
        <v>1051</v>
      </c>
      <c r="J29" s="5">
        <v>689</v>
      </c>
      <c r="K29" s="5">
        <v>219</v>
      </c>
      <c r="L29" s="5">
        <v>950</v>
      </c>
      <c r="M29" s="5">
        <v>165</v>
      </c>
      <c r="N29" s="5">
        <v>162</v>
      </c>
      <c r="O29" s="5"/>
      <c r="P29" s="5"/>
      <c r="Q29" s="5"/>
    </row>
    <row r="30" spans="1:17" ht="12.75">
      <c r="A30" s="1" t="s">
        <v>25</v>
      </c>
      <c r="B30" s="5">
        <v>54</v>
      </c>
      <c r="C30" s="5"/>
      <c r="D30" s="7">
        <f t="shared" si="0"/>
        <v>0</v>
      </c>
      <c r="E30" s="5">
        <v>129</v>
      </c>
      <c r="F30" s="5"/>
      <c r="G30" s="6">
        <f t="shared" si="1"/>
        <v>0</v>
      </c>
      <c r="H30" s="5">
        <f t="shared" si="2"/>
        <v>525</v>
      </c>
      <c r="I30" s="5">
        <v>350</v>
      </c>
      <c r="J30" s="5">
        <v>135</v>
      </c>
      <c r="K30" s="5">
        <v>40</v>
      </c>
      <c r="L30" s="5">
        <v>270</v>
      </c>
      <c r="M30" s="5"/>
      <c r="N30" s="5">
        <v>20</v>
      </c>
      <c r="O30" s="5"/>
      <c r="P30" s="5"/>
      <c r="Q30" s="5"/>
    </row>
    <row r="31" spans="1:17" ht="12.75">
      <c r="A31" s="1" t="s">
        <v>26</v>
      </c>
      <c r="B31" s="5">
        <v>95</v>
      </c>
      <c r="C31" s="5"/>
      <c r="D31" s="7">
        <f t="shared" si="0"/>
        <v>0</v>
      </c>
      <c r="E31" s="5">
        <v>270</v>
      </c>
      <c r="F31" s="5"/>
      <c r="G31" s="6">
        <f t="shared" si="1"/>
        <v>0</v>
      </c>
      <c r="H31" s="5">
        <f t="shared" si="2"/>
        <v>845</v>
      </c>
      <c r="I31" s="5">
        <v>480</v>
      </c>
      <c r="J31" s="5">
        <v>270</v>
      </c>
      <c r="K31" s="5">
        <v>95</v>
      </c>
      <c r="L31" s="5">
        <v>370</v>
      </c>
      <c r="M31" s="5">
        <v>24</v>
      </c>
      <c r="N31" s="5">
        <v>40</v>
      </c>
      <c r="O31" s="5"/>
      <c r="P31" s="5"/>
      <c r="Q31" s="5"/>
    </row>
    <row r="32" spans="1:17" ht="12.75">
      <c r="A32" s="1" t="s">
        <v>27</v>
      </c>
      <c r="B32" s="5">
        <v>355</v>
      </c>
      <c r="C32" s="5">
        <v>220</v>
      </c>
      <c r="D32" s="7">
        <f t="shared" si="0"/>
        <v>61.97183098591549</v>
      </c>
      <c r="E32" s="5">
        <v>463</v>
      </c>
      <c r="F32" s="5">
        <v>200</v>
      </c>
      <c r="G32" s="6">
        <f t="shared" si="1"/>
        <v>43.196544276457885</v>
      </c>
      <c r="H32" s="5">
        <f t="shared" si="2"/>
        <v>980</v>
      </c>
      <c r="I32" s="5">
        <v>310</v>
      </c>
      <c r="J32" s="5">
        <v>450</v>
      </c>
      <c r="K32" s="5">
        <v>220</v>
      </c>
      <c r="L32" s="5">
        <v>370</v>
      </c>
      <c r="M32" s="5">
        <v>45</v>
      </c>
      <c r="N32" s="5">
        <v>60</v>
      </c>
      <c r="O32" s="5"/>
      <c r="P32" s="5"/>
      <c r="Q32" s="5"/>
    </row>
    <row r="33" spans="1:17" ht="12.75">
      <c r="A33" s="1" t="s">
        <v>59</v>
      </c>
      <c r="B33" s="5"/>
      <c r="C33" s="5"/>
      <c r="D33" s="7"/>
      <c r="E33" s="5"/>
      <c r="F33" s="5"/>
      <c r="G33" s="6"/>
      <c r="H33" s="5">
        <f t="shared" si="2"/>
        <v>345</v>
      </c>
      <c r="I33" s="5">
        <v>260</v>
      </c>
      <c r="J33" s="5">
        <v>85</v>
      </c>
      <c r="K33" s="5"/>
      <c r="L33" s="5">
        <v>404</v>
      </c>
      <c r="M33" s="5"/>
      <c r="N33" s="5"/>
      <c r="O33" s="5"/>
      <c r="P33" s="5"/>
      <c r="Q33" s="5"/>
    </row>
    <row r="34" spans="1:17" ht="12.75">
      <c r="A34" s="1" t="s">
        <v>66</v>
      </c>
      <c r="B34" s="5"/>
      <c r="C34" s="5"/>
      <c r="D34" s="7"/>
      <c r="E34" s="5"/>
      <c r="F34" s="5"/>
      <c r="G34" s="6"/>
      <c r="H34" s="5">
        <f t="shared" si="2"/>
        <v>0</v>
      </c>
      <c r="I34" s="5"/>
      <c r="J34" s="5"/>
      <c r="K34" s="5"/>
      <c r="L34" s="5">
        <v>100</v>
      </c>
      <c r="M34" s="5"/>
      <c r="N34" s="5"/>
      <c r="O34" s="5"/>
      <c r="P34" s="5"/>
      <c r="Q34" s="5"/>
    </row>
    <row r="35" spans="1:17" ht="12.75">
      <c r="A35" s="1" t="s">
        <v>2</v>
      </c>
      <c r="B35" s="5">
        <f>SUM(B9:B34)</f>
        <v>4915</v>
      </c>
      <c r="C35" s="5">
        <f>SUM(C9:C34)</f>
        <v>3304</v>
      </c>
      <c r="D35" s="7">
        <f t="shared" si="0"/>
        <v>67.22278738555443</v>
      </c>
      <c r="E35" s="5">
        <f>SUM(E9:E34)</f>
        <v>9858</v>
      </c>
      <c r="F35" s="5">
        <f>SUM(F9:F34)</f>
        <v>1659</v>
      </c>
      <c r="G35" s="6">
        <f t="shared" si="1"/>
        <v>16.828971393791843</v>
      </c>
      <c r="H35" s="5">
        <f aca="true" t="shared" si="3" ref="H35:Q35">SUM(H9:H34)</f>
        <v>25314</v>
      </c>
      <c r="I35" s="5">
        <f t="shared" si="3"/>
        <v>12821</v>
      </c>
      <c r="J35" s="5">
        <f t="shared" si="3"/>
        <v>8909</v>
      </c>
      <c r="K35" s="5">
        <f t="shared" si="3"/>
        <v>3584</v>
      </c>
      <c r="L35" s="5">
        <f t="shared" si="3"/>
        <v>11501</v>
      </c>
      <c r="M35" s="5">
        <f t="shared" si="3"/>
        <v>1086</v>
      </c>
      <c r="N35" s="5">
        <f t="shared" si="3"/>
        <v>1467</v>
      </c>
      <c r="O35" s="5">
        <f t="shared" si="3"/>
        <v>878</v>
      </c>
      <c r="P35" s="5">
        <f>SUM(P9:P34)</f>
        <v>50</v>
      </c>
      <c r="Q35" s="5">
        <f t="shared" si="3"/>
        <v>14</v>
      </c>
    </row>
  </sheetData>
  <mergeCells count="13">
    <mergeCell ref="I7:K7"/>
    <mergeCell ref="M6:M8"/>
    <mergeCell ref="L6:L8"/>
    <mergeCell ref="Q6:Q8"/>
    <mergeCell ref="N6:N8"/>
    <mergeCell ref="O6:O8"/>
    <mergeCell ref="H6:K6"/>
    <mergeCell ref="H7:H8"/>
    <mergeCell ref="P6:P8"/>
    <mergeCell ref="A6:A8"/>
    <mergeCell ref="B6:G6"/>
    <mergeCell ref="B7:D7"/>
    <mergeCell ref="E7:G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35"/>
  <sheetViews>
    <sheetView zoomScale="75" zoomScaleNormal="75" workbookViewId="0" topLeftCell="A6">
      <selection activeCell="H32" sqref="H32"/>
    </sheetView>
  </sheetViews>
  <sheetFormatPr defaultColWidth="9.00390625" defaultRowHeight="12.75"/>
  <cols>
    <col min="1" max="1" width="23.125" style="0" customWidth="1"/>
    <col min="4" max="4" width="7.625" style="0" customWidth="1"/>
    <col min="5" max="5" width="8.125" style="0" customWidth="1"/>
    <col min="6" max="6" width="8.25390625" style="0" customWidth="1"/>
    <col min="7" max="7" width="7.375" style="0" customWidth="1"/>
    <col min="8" max="8" width="6.375" style="0" customWidth="1"/>
    <col min="9" max="9" width="6.625" style="0" customWidth="1"/>
    <col min="10" max="11" width="6.75390625" style="0" customWidth="1"/>
    <col min="12" max="12" width="6.625" style="0" customWidth="1"/>
    <col min="13" max="13" width="5.875" style="0" customWidth="1"/>
    <col min="14" max="14" width="6.375" style="0" customWidth="1"/>
  </cols>
  <sheetData>
    <row r="6" spans="1:17" ht="12.75" customHeight="1">
      <c r="A6" s="37"/>
      <c r="B6" s="30" t="s">
        <v>43</v>
      </c>
      <c r="C6" s="30"/>
      <c r="D6" s="30"/>
      <c r="E6" s="37" t="s">
        <v>45</v>
      </c>
      <c r="F6" s="38"/>
      <c r="G6" s="38"/>
      <c r="H6" s="38"/>
      <c r="I6" s="38"/>
      <c r="J6" s="38"/>
      <c r="K6" s="39"/>
      <c r="L6" s="30" t="s">
        <v>52</v>
      </c>
      <c r="M6" s="30"/>
      <c r="N6" s="30"/>
      <c r="O6" s="31" t="s">
        <v>53</v>
      </c>
      <c r="P6" s="31" t="s">
        <v>54</v>
      </c>
      <c r="Q6" s="31" t="s">
        <v>55</v>
      </c>
    </row>
    <row r="7" spans="1:17" ht="12.75">
      <c r="A7" s="37"/>
      <c r="B7" s="30"/>
      <c r="C7" s="30"/>
      <c r="D7" s="30"/>
      <c r="E7" s="30" t="s">
        <v>46</v>
      </c>
      <c r="F7" s="31" t="s">
        <v>47</v>
      </c>
      <c r="G7" s="30" t="s">
        <v>48</v>
      </c>
      <c r="H7" s="30" t="s">
        <v>49</v>
      </c>
      <c r="I7" s="30" t="s">
        <v>50</v>
      </c>
      <c r="J7" s="31" t="s">
        <v>51</v>
      </c>
      <c r="K7" s="32" t="s">
        <v>61</v>
      </c>
      <c r="L7" s="30"/>
      <c r="M7" s="30"/>
      <c r="N7" s="30"/>
      <c r="O7" s="30"/>
      <c r="P7" s="30"/>
      <c r="Q7" s="30"/>
    </row>
    <row r="8" spans="1:17" ht="12.75">
      <c r="A8" s="37"/>
      <c r="B8" s="5" t="s">
        <v>44</v>
      </c>
      <c r="C8" s="5" t="s">
        <v>32</v>
      </c>
      <c r="D8" s="5" t="s">
        <v>3</v>
      </c>
      <c r="E8" s="30"/>
      <c r="F8" s="30"/>
      <c r="G8" s="30"/>
      <c r="H8" s="30"/>
      <c r="I8" s="30"/>
      <c r="J8" s="30"/>
      <c r="K8" s="36"/>
      <c r="L8" s="5" t="s">
        <v>31</v>
      </c>
      <c r="M8" s="5" t="s">
        <v>32</v>
      </c>
      <c r="N8" s="5" t="s">
        <v>3</v>
      </c>
      <c r="O8" s="30"/>
      <c r="P8" s="30"/>
      <c r="Q8" s="30"/>
    </row>
    <row r="9" spans="1:17" ht="12.75">
      <c r="A9" s="1" t="s">
        <v>4</v>
      </c>
      <c r="B9" s="5">
        <v>950</v>
      </c>
      <c r="C9" s="5">
        <f>E9+F9+G9+H9+I9+J9+K9</f>
        <v>950</v>
      </c>
      <c r="D9" s="7">
        <f>C9/B9*100</f>
        <v>100</v>
      </c>
      <c r="E9" s="5">
        <v>410</v>
      </c>
      <c r="F9" s="5">
        <v>390</v>
      </c>
      <c r="G9" s="5"/>
      <c r="H9" s="5">
        <v>25</v>
      </c>
      <c r="I9" s="5">
        <v>40</v>
      </c>
      <c r="J9" s="5"/>
      <c r="K9" s="5">
        <v>85</v>
      </c>
      <c r="L9" s="5">
        <v>8</v>
      </c>
      <c r="M9" s="5"/>
      <c r="N9" s="7">
        <f>M9/L9*100</f>
        <v>0</v>
      </c>
      <c r="O9" s="5"/>
      <c r="P9" s="5"/>
      <c r="Q9" s="5"/>
    </row>
    <row r="10" spans="1:17" ht="12.75">
      <c r="A10" s="1" t="s">
        <v>5</v>
      </c>
      <c r="B10" s="5">
        <v>419</v>
      </c>
      <c r="C10" s="5">
        <f aca="true" t="shared" si="0" ref="C10:C35">E10+F10+G10+H10+I10+J10+K10</f>
        <v>400</v>
      </c>
      <c r="D10" s="7">
        <f aca="true" t="shared" si="1" ref="D10:D35">C10/B10*100</f>
        <v>95.4653937947494</v>
      </c>
      <c r="E10" s="5">
        <v>150</v>
      </c>
      <c r="F10" s="5">
        <v>230</v>
      </c>
      <c r="G10" s="5"/>
      <c r="H10" s="5"/>
      <c r="I10" s="5"/>
      <c r="J10" s="5"/>
      <c r="K10" s="5">
        <v>20</v>
      </c>
      <c r="L10" s="5">
        <v>32</v>
      </c>
      <c r="M10" s="5">
        <v>15</v>
      </c>
      <c r="N10" s="7">
        <f aca="true" t="shared" si="2" ref="N10:N35">M10/L10*100</f>
        <v>46.875</v>
      </c>
      <c r="O10" s="5">
        <v>5</v>
      </c>
      <c r="P10" s="5"/>
      <c r="Q10" s="5">
        <v>0.5</v>
      </c>
    </row>
    <row r="11" spans="1:17" ht="12.75">
      <c r="A11" s="2" t="s">
        <v>6</v>
      </c>
      <c r="B11" s="5">
        <v>280</v>
      </c>
      <c r="C11" s="5">
        <f t="shared" si="0"/>
        <v>185</v>
      </c>
      <c r="D11" s="7">
        <f t="shared" si="1"/>
        <v>66.07142857142857</v>
      </c>
      <c r="E11" s="5">
        <v>125</v>
      </c>
      <c r="F11" s="5">
        <v>60</v>
      </c>
      <c r="G11" s="5"/>
      <c r="H11" s="5"/>
      <c r="I11" s="5"/>
      <c r="J11" s="5"/>
      <c r="K11" s="5"/>
      <c r="L11" s="5"/>
      <c r="M11" s="5"/>
      <c r="N11" s="7" t="e">
        <f t="shared" si="2"/>
        <v>#DIV/0!</v>
      </c>
      <c r="O11" s="5"/>
      <c r="P11" s="5"/>
      <c r="Q11" s="5"/>
    </row>
    <row r="12" spans="1:17" ht="12.75">
      <c r="A12" s="1" t="s">
        <v>7</v>
      </c>
      <c r="B12" s="5">
        <v>715</v>
      </c>
      <c r="C12" s="5">
        <f t="shared" si="0"/>
        <v>363</v>
      </c>
      <c r="D12" s="7">
        <f t="shared" si="1"/>
        <v>50.76923076923077</v>
      </c>
      <c r="E12" s="5">
        <v>192</v>
      </c>
      <c r="F12" s="5">
        <v>171</v>
      </c>
      <c r="G12" s="5"/>
      <c r="H12" s="5"/>
      <c r="I12" s="5"/>
      <c r="J12" s="5"/>
      <c r="K12" s="5"/>
      <c r="L12" s="5">
        <v>10</v>
      </c>
      <c r="M12" s="5"/>
      <c r="N12" s="7">
        <f t="shared" si="2"/>
        <v>0</v>
      </c>
      <c r="O12" s="5">
        <v>3</v>
      </c>
      <c r="P12" s="5"/>
      <c r="Q12" s="5"/>
    </row>
    <row r="13" spans="1:17" s="28" customFormat="1" ht="12.75">
      <c r="A13" s="25" t="s">
        <v>8</v>
      </c>
      <c r="B13" s="26">
        <v>295</v>
      </c>
      <c r="C13" s="26">
        <f t="shared" si="0"/>
        <v>350</v>
      </c>
      <c r="D13" s="27">
        <f t="shared" si="1"/>
        <v>118.64406779661016</v>
      </c>
      <c r="E13" s="26">
        <v>190</v>
      </c>
      <c r="F13" s="26">
        <v>120</v>
      </c>
      <c r="G13" s="26"/>
      <c r="H13" s="26"/>
      <c r="I13" s="26">
        <v>40</v>
      </c>
      <c r="J13" s="26"/>
      <c r="K13" s="26"/>
      <c r="L13" s="26">
        <v>10</v>
      </c>
      <c r="M13" s="26"/>
      <c r="N13" s="27">
        <f t="shared" si="2"/>
        <v>0</v>
      </c>
      <c r="O13" s="26"/>
      <c r="P13" s="26"/>
      <c r="Q13" s="26">
        <v>1</v>
      </c>
    </row>
    <row r="14" spans="1:17" ht="12.75">
      <c r="A14" s="1" t="s">
        <v>9</v>
      </c>
      <c r="B14" s="5">
        <v>788</v>
      </c>
      <c r="C14" s="5">
        <f t="shared" si="0"/>
        <v>440</v>
      </c>
      <c r="D14" s="7">
        <f t="shared" si="1"/>
        <v>55.83756345177665</v>
      </c>
      <c r="E14" s="5">
        <v>150</v>
      </c>
      <c r="F14" s="5">
        <v>230</v>
      </c>
      <c r="G14" s="5"/>
      <c r="H14" s="5">
        <v>10</v>
      </c>
      <c r="I14" s="5">
        <v>50</v>
      </c>
      <c r="J14" s="5"/>
      <c r="K14" s="5"/>
      <c r="L14" s="5"/>
      <c r="M14" s="5"/>
      <c r="N14" s="7" t="e">
        <f t="shared" si="2"/>
        <v>#DIV/0!</v>
      </c>
      <c r="O14" s="5"/>
      <c r="P14" s="5"/>
      <c r="Q14" s="5"/>
    </row>
    <row r="15" spans="1:17" ht="12.75">
      <c r="A15" s="3" t="s">
        <v>10</v>
      </c>
      <c r="B15" s="5">
        <v>250</v>
      </c>
      <c r="C15" s="5">
        <f t="shared" si="0"/>
        <v>0</v>
      </c>
      <c r="D15" s="7">
        <f t="shared" si="1"/>
        <v>0</v>
      </c>
      <c r="E15" s="5"/>
      <c r="F15" s="5"/>
      <c r="G15" s="5"/>
      <c r="H15" s="5"/>
      <c r="I15" s="5"/>
      <c r="J15" s="5"/>
      <c r="K15" s="5"/>
      <c r="L15" s="5">
        <v>10</v>
      </c>
      <c r="M15" s="5"/>
      <c r="N15" s="7">
        <f t="shared" si="2"/>
        <v>0</v>
      </c>
      <c r="O15" s="5"/>
      <c r="P15" s="5"/>
      <c r="Q15" s="5"/>
    </row>
    <row r="16" spans="1:17" ht="12.75">
      <c r="A16" s="1" t="s">
        <v>11</v>
      </c>
      <c r="B16" s="5">
        <v>625</v>
      </c>
      <c r="C16" s="5">
        <f>E16+F16+G16+H16+I16+J16+K16</f>
        <v>120</v>
      </c>
      <c r="D16" s="7">
        <f t="shared" si="1"/>
        <v>19.2</v>
      </c>
      <c r="E16" s="5">
        <v>20</v>
      </c>
      <c r="F16" s="5">
        <v>100</v>
      </c>
      <c r="G16" s="5"/>
      <c r="H16" s="5"/>
      <c r="I16" s="5"/>
      <c r="J16" s="5"/>
      <c r="K16" s="5"/>
      <c r="L16" s="5">
        <v>7</v>
      </c>
      <c r="M16" s="5"/>
      <c r="N16" s="7">
        <f t="shared" si="2"/>
        <v>0</v>
      </c>
      <c r="O16" s="5"/>
      <c r="P16" s="5">
        <v>1</v>
      </c>
      <c r="Q16" s="5"/>
    </row>
    <row r="17" spans="1:17" ht="12.75">
      <c r="A17" s="1" t="s">
        <v>12</v>
      </c>
      <c r="B17" s="5">
        <v>324</v>
      </c>
      <c r="C17" s="5">
        <f t="shared" si="0"/>
        <v>157</v>
      </c>
      <c r="D17" s="7">
        <f t="shared" si="1"/>
        <v>48.45679012345679</v>
      </c>
      <c r="E17" s="5">
        <v>90</v>
      </c>
      <c r="F17" s="5">
        <v>35</v>
      </c>
      <c r="G17" s="5"/>
      <c r="H17" s="5">
        <v>22</v>
      </c>
      <c r="I17" s="5"/>
      <c r="J17" s="5"/>
      <c r="K17" s="5">
        <v>10</v>
      </c>
      <c r="L17" s="5">
        <v>8</v>
      </c>
      <c r="M17" s="5">
        <v>2</v>
      </c>
      <c r="N17" s="7">
        <f t="shared" si="2"/>
        <v>25</v>
      </c>
      <c r="O17" s="5"/>
      <c r="P17" s="5"/>
      <c r="Q17" s="5"/>
    </row>
    <row r="18" spans="1:17" ht="12.75">
      <c r="A18" s="1" t="s">
        <v>13</v>
      </c>
      <c r="B18" s="5">
        <v>347</v>
      </c>
      <c r="C18" s="5">
        <f t="shared" si="0"/>
        <v>276</v>
      </c>
      <c r="D18" s="7">
        <f t="shared" si="1"/>
        <v>79.53890489913545</v>
      </c>
      <c r="E18" s="5">
        <v>130</v>
      </c>
      <c r="F18" s="5">
        <v>126</v>
      </c>
      <c r="G18" s="5"/>
      <c r="H18" s="5">
        <v>10</v>
      </c>
      <c r="I18" s="5">
        <v>10</v>
      </c>
      <c r="J18" s="5"/>
      <c r="K18" s="5"/>
      <c r="L18" s="5">
        <v>6</v>
      </c>
      <c r="M18" s="5">
        <v>6</v>
      </c>
      <c r="N18" s="7">
        <f t="shared" si="2"/>
        <v>100</v>
      </c>
      <c r="O18" s="5">
        <v>6</v>
      </c>
      <c r="P18" s="5"/>
      <c r="Q18" s="5"/>
    </row>
    <row r="19" spans="1:17" ht="12.75">
      <c r="A19" s="1" t="s">
        <v>14</v>
      </c>
      <c r="B19" s="5">
        <v>379</v>
      </c>
      <c r="C19" s="5">
        <f t="shared" si="0"/>
        <v>385</v>
      </c>
      <c r="D19" s="7">
        <f t="shared" si="1"/>
        <v>101.58311345646437</v>
      </c>
      <c r="E19" s="5">
        <v>140</v>
      </c>
      <c r="F19" s="5">
        <v>180</v>
      </c>
      <c r="G19" s="5"/>
      <c r="H19" s="5">
        <v>5</v>
      </c>
      <c r="I19" s="5">
        <v>50</v>
      </c>
      <c r="J19" s="5"/>
      <c r="K19" s="5">
        <v>10</v>
      </c>
      <c r="L19" s="5">
        <v>5</v>
      </c>
      <c r="M19" s="5">
        <v>10</v>
      </c>
      <c r="N19" s="7">
        <f t="shared" si="2"/>
        <v>200</v>
      </c>
      <c r="O19" s="5">
        <v>10</v>
      </c>
      <c r="P19" s="5">
        <v>7</v>
      </c>
      <c r="Q19" s="5">
        <v>0.5</v>
      </c>
    </row>
    <row r="20" spans="1:17" ht="12.75">
      <c r="A20" s="4" t="s">
        <v>15</v>
      </c>
      <c r="B20" s="5">
        <v>1218</v>
      </c>
      <c r="C20" s="5">
        <f t="shared" si="0"/>
        <v>0</v>
      </c>
      <c r="D20" s="7">
        <f t="shared" si="1"/>
        <v>0</v>
      </c>
      <c r="E20" s="5"/>
      <c r="F20" s="5"/>
      <c r="G20" s="5"/>
      <c r="H20" s="5"/>
      <c r="I20" s="5"/>
      <c r="J20" s="5"/>
      <c r="K20" s="5"/>
      <c r="L20" s="5"/>
      <c r="M20" s="5"/>
      <c r="N20" s="7" t="e">
        <f t="shared" si="2"/>
        <v>#DIV/0!</v>
      </c>
      <c r="O20" s="5"/>
      <c r="P20" s="5"/>
      <c r="Q20" s="5"/>
    </row>
    <row r="21" spans="1:17" s="12" customFormat="1" ht="12.75">
      <c r="A21" s="9" t="s">
        <v>16</v>
      </c>
      <c r="B21" s="10">
        <v>363</v>
      </c>
      <c r="C21" s="10">
        <f t="shared" si="0"/>
        <v>410</v>
      </c>
      <c r="D21" s="11">
        <f t="shared" si="1"/>
        <v>112.94765840220387</v>
      </c>
      <c r="E21" s="10">
        <v>230</v>
      </c>
      <c r="F21" s="10">
        <v>100</v>
      </c>
      <c r="G21" s="10"/>
      <c r="H21" s="10"/>
      <c r="I21" s="10">
        <v>80</v>
      </c>
      <c r="J21" s="10"/>
      <c r="K21" s="10"/>
      <c r="L21" s="10">
        <v>8</v>
      </c>
      <c r="M21" s="10"/>
      <c r="N21" s="11">
        <f t="shared" si="2"/>
        <v>0</v>
      </c>
      <c r="O21" s="10"/>
      <c r="P21" s="10"/>
      <c r="Q21" s="10"/>
    </row>
    <row r="22" spans="1:17" ht="12.75">
      <c r="A22" s="1" t="s">
        <v>17</v>
      </c>
      <c r="B22" s="5">
        <v>295</v>
      </c>
      <c r="C22" s="5">
        <f t="shared" si="0"/>
        <v>293</v>
      </c>
      <c r="D22" s="7">
        <f t="shared" si="1"/>
        <v>99.32203389830508</v>
      </c>
      <c r="E22" s="5">
        <v>130</v>
      </c>
      <c r="F22" s="5">
        <v>120</v>
      </c>
      <c r="G22" s="5"/>
      <c r="H22" s="5"/>
      <c r="I22" s="5">
        <v>35</v>
      </c>
      <c r="J22" s="5"/>
      <c r="K22" s="5">
        <v>8</v>
      </c>
      <c r="L22" s="5">
        <v>10</v>
      </c>
      <c r="M22" s="5"/>
      <c r="N22" s="7">
        <f t="shared" si="2"/>
        <v>0</v>
      </c>
      <c r="O22" s="5"/>
      <c r="P22" s="5"/>
      <c r="Q22" s="5"/>
    </row>
    <row r="23" spans="1:17" ht="12.75">
      <c r="A23" s="1" t="s">
        <v>18</v>
      </c>
      <c r="B23" s="5">
        <v>345</v>
      </c>
      <c r="C23" s="5">
        <f t="shared" si="0"/>
        <v>250</v>
      </c>
      <c r="D23" s="7">
        <f t="shared" si="1"/>
        <v>72.46376811594203</v>
      </c>
      <c r="E23" s="5">
        <v>50</v>
      </c>
      <c r="F23" s="5">
        <v>180</v>
      </c>
      <c r="G23" s="5"/>
      <c r="H23" s="5"/>
      <c r="I23" s="5">
        <v>20</v>
      </c>
      <c r="J23" s="5"/>
      <c r="K23" s="5"/>
      <c r="L23" s="5">
        <v>7</v>
      </c>
      <c r="M23" s="5"/>
      <c r="N23" s="7">
        <f t="shared" si="2"/>
        <v>0</v>
      </c>
      <c r="O23" s="5"/>
      <c r="P23" s="5"/>
      <c r="Q23" s="5"/>
    </row>
    <row r="24" spans="1:17" ht="12.75">
      <c r="A24" s="1" t="s">
        <v>19</v>
      </c>
      <c r="B24" s="5">
        <v>150</v>
      </c>
      <c r="C24" s="5">
        <f t="shared" si="0"/>
        <v>80</v>
      </c>
      <c r="D24" s="7">
        <f t="shared" si="1"/>
        <v>53.333333333333336</v>
      </c>
      <c r="E24" s="5">
        <v>80</v>
      </c>
      <c r="F24" s="5"/>
      <c r="G24" s="5"/>
      <c r="H24" s="5"/>
      <c r="I24" s="5"/>
      <c r="J24" s="5"/>
      <c r="K24" s="5"/>
      <c r="L24" s="5"/>
      <c r="M24" s="5"/>
      <c r="N24" s="7" t="e">
        <f t="shared" si="2"/>
        <v>#DIV/0!</v>
      </c>
      <c r="O24" s="5"/>
      <c r="P24" s="5"/>
      <c r="Q24" s="5"/>
    </row>
    <row r="25" spans="1:17" s="12" customFormat="1" ht="12.75">
      <c r="A25" s="9" t="s">
        <v>20</v>
      </c>
      <c r="B25" s="10">
        <v>265</v>
      </c>
      <c r="C25" s="10">
        <f t="shared" si="0"/>
        <v>299</v>
      </c>
      <c r="D25" s="11">
        <f t="shared" si="1"/>
        <v>112.83018867924528</v>
      </c>
      <c r="E25" s="10">
        <v>219</v>
      </c>
      <c r="F25" s="10">
        <v>70</v>
      </c>
      <c r="G25" s="10"/>
      <c r="H25" s="10">
        <v>10</v>
      </c>
      <c r="I25" s="10"/>
      <c r="J25" s="10"/>
      <c r="K25" s="10"/>
      <c r="L25" s="10">
        <v>4</v>
      </c>
      <c r="M25" s="10">
        <v>2.5</v>
      </c>
      <c r="N25" s="11">
        <f t="shared" si="2"/>
        <v>62.5</v>
      </c>
      <c r="O25" s="10"/>
      <c r="P25" s="10"/>
      <c r="Q25" s="10"/>
    </row>
    <row r="26" spans="1:17" s="16" customFormat="1" ht="12.75">
      <c r="A26" s="13" t="s">
        <v>21</v>
      </c>
      <c r="B26" s="14">
        <v>475</v>
      </c>
      <c r="C26" s="14">
        <f t="shared" si="0"/>
        <v>475</v>
      </c>
      <c r="D26" s="15">
        <f t="shared" si="1"/>
        <v>100</v>
      </c>
      <c r="E26" s="14">
        <v>180</v>
      </c>
      <c r="F26" s="14">
        <v>220</v>
      </c>
      <c r="G26" s="14"/>
      <c r="H26" s="14">
        <v>20</v>
      </c>
      <c r="I26" s="14">
        <v>40</v>
      </c>
      <c r="J26" s="14"/>
      <c r="K26" s="14">
        <v>15</v>
      </c>
      <c r="L26" s="14">
        <v>10</v>
      </c>
      <c r="M26" s="14"/>
      <c r="N26" s="15">
        <f t="shared" si="2"/>
        <v>0</v>
      </c>
      <c r="O26" s="14"/>
      <c r="P26" s="14"/>
      <c r="Q26" s="14"/>
    </row>
    <row r="27" spans="1:17" s="20" customFormat="1" ht="12.75">
      <c r="A27" s="17" t="s">
        <v>22</v>
      </c>
      <c r="B27" s="18">
        <v>247</v>
      </c>
      <c r="C27" s="18">
        <f t="shared" si="0"/>
        <v>339</v>
      </c>
      <c r="D27" s="19">
        <f t="shared" si="1"/>
        <v>137.24696356275302</v>
      </c>
      <c r="E27" s="18">
        <v>121</v>
      </c>
      <c r="F27" s="18">
        <v>125</v>
      </c>
      <c r="G27" s="18"/>
      <c r="H27" s="18">
        <v>10</v>
      </c>
      <c r="I27" s="18">
        <v>63</v>
      </c>
      <c r="J27" s="18"/>
      <c r="K27" s="18">
        <v>20</v>
      </c>
      <c r="L27" s="18">
        <v>4</v>
      </c>
      <c r="M27" s="18">
        <v>2</v>
      </c>
      <c r="N27" s="19">
        <f t="shared" si="2"/>
        <v>50</v>
      </c>
      <c r="O27" s="18"/>
      <c r="P27" s="18"/>
      <c r="Q27" s="18"/>
    </row>
    <row r="28" spans="1:17" ht="12.75">
      <c r="A28" s="1" t="s">
        <v>23</v>
      </c>
      <c r="B28" s="5">
        <v>429</v>
      </c>
      <c r="C28" s="5">
        <v>393</v>
      </c>
      <c r="D28" s="7">
        <f t="shared" si="1"/>
        <v>91.6083916083916</v>
      </c>
      <c r="E28" s="5">
        <v>89</v>
      </c>
      <c r="F28" s="5">
        <v>207</v>
      </c>
      <c r="G28" s="5"/>
      <c r="H28" s="5"/>
      <c r="I28" s="5">
        <v>30</v>
      </c>
      <c r="J28" s="5"/>
      <c r="K28" s="5">
        <v>10</v>
      </c>
      <c r="L28" s="5"/>
      <c r="M28" s="5"/>
      <c r="N28" s="7" t="e">
        <f t="shared" si="2"/>
        <v>#DIV/0!</v>
      </c>
      <c r="O28" s="5"/>
      <c r="P28" s="5"/>
      <c r="Q28" s="5"/>
    </row>
    <row r="29" spans="1:17" s="24" customFormat="1" ht="12.75">
      <c r="A29" s="21" t="s">
        <v>24</v>
      </c>
      <c r="B29" s="22">
        <v>687</v>
      </c>
      <c r="C29" s="22">
        <f t="shared" si="0"/>
        <v>720</v>
      </c>
      <c r="D29" s="23">
        <f t="shared" si="1"/>
        <v>104.80349344978166</v>
      </c>
      <c r="E29" s="22">
        <v>295</v>
      </c>
      <c r="F29" s="22">
        <v>350</v>
      </c>
      <c r="G29" s="22"/>
      <c r="H29" s="22">
        <v>45</v>
      </c>
      <c r="I29" s="22"/>
      <c r="J29" s="22"/>
      <c r="K29" s="22">
        <v>30</v>
      </c>
      <c r="L29" s="22">
        <v>20</v>
      </c>
      <c r="M29" s="22">
        <v>10</v>
      </c>
      <c r="N29" s="23">
        <f t="shared" si="2"/>
        <v>50</v>
      </c>
      <c r="O29" s="22">
        <v>10</v>
      </c>
      <c r="P29" s="22"/>
      <c r="Q29" s="22"/>
    </row>
    <row r="30" spans="1:17" s="20" customFormat="1" ht="12.75">
      <c r="A30" s="17" t="s">
        <v>25</v>
      </c>
      <c r="B30" s="18">
        <v>320</v>
      </c>
      <c r="C30" s="18">
        <f t="shared" si="0"/>
        <v>330</v>
      </c>
      <c r="D30" s="19">
        <f t="shared" si="1"/>
        <v>103.125</v>
      </c>
      <c r="E30" s="18">
        <v>140</v>
      </c>
      <c r="F30" s="18">
        <v>190</v>
      </c>
      <c r="G30" s="18"/>
      <c r="H30" s="18"/>
      <c r="I30" s="18"/>
      <c r="J30" s="18"/>
      <c r="K30" s="18"/>
      <c r="L30" s="18"/>
      <c r="M30" s="18"/>
      <c r="N30" s="19" t="e">
        <f t="shared" si="2"/>
        <v>#DIV/0!</v>
      </c>
      <c r="O30" s="18"/>
      <c r="P30" s="18"/>
      <c r="Q30" s="18"/>
    </row>
    <row r="31" spans="1:17" ht="12.75">
      <c r="A31" s="1" t="s">
        <v>26</v>
      </c>
      <c r="B31" s="5">
        <v>375</v>
      </c>
      <c r="C31" s="5">
        <f t="shared" si="0"/>
        <v>250</v>
      </c>
      <c r="D31" s="5">
        <f t="shared" si="1"/>
        <v>66.66666666666666</v>
      </c>
      <c r="E31" s="5">
        <v>80</v>
      </c>
      <c r="F31" s="5">
        <v>170</v>
      </c>
      <c r="G31" s="5"/>
      <c r="H31" s="5"/>
      <c r="I31" s="5"/>
      <c r="J31" s="5"/>
      <c r="K31" s="5"/>
      <c r="L31" s="5">
        <v>5</v>
      </c>
      <c r="M31" s="5">
        <v>7</v>
      </c>
      <c r="N31" s="7">
        <f t="shared" si="2"/>
        <v>140</v>
      </c>
      <c r="O31" s="5"/>
      <c r="P31" s="5">
        <v>1</v>
      </c>
      <c r="Q31" s="5">
        <v>1</v>
      </c>
    </row>
    <row r="32" spans="1:17" ht="12.75">
      <c r="A32" s="1" t="s">
        <v>27</v>
      </c>
      <c r="B32" s="5">
        <v>410</v>
      </c>
      <c r="C32" s="5">
        <f t="shared" si="0"/>
        <v>304</v>
      </c>
      <c r="D32" s="7">
        <f t="shared" si="1"/>
        <v>74.14634146341463</v>
      </c>
      <c r="E32" s="5">
        <v>110</v>
      </c>
      <c r="F32" s="5">
        <v>155</v>
      </c>
      <c r="G32" s="5"/>
      <c r="H32" s="5"/>
      <c r="I32" s="5">
        <v>14</v>
      </c>
      <c r="J32" s="5"/>
      <c r="K32" s="5">
        <v>25</v>
      </c>
      <c r="L32" s="5">
        <v>3</v>
      </c>
      <c r="M32" s="5"/>
      <c r="N32" s="7">
        <f t="shared" si="2"/>
        <v>0</v>
      </c>
      <c r="O32" s="5"/>
      <c r="P32" s="5"/>
      <c r="Q32" s="5"/>
    </row>
    <row r="33" spans="1:17" ht="12.75">
      <c r="A33" s="1" t="s">
        <v>59</v>
      </c>
      <c r="B33" s="5"/>
      <c r="C33" s="5">
        <f t="shared" si="0"/>
        <v>220</v>
      </c>
      <c r="D33" s="5"/>
      <c r="E33" s="5">
        <v>90</v>
      </c>
      <c r="F33" s="5">
        <v>130</v>
      </c>
      <c r="G33" s="5"/>
      <c r="H33" s="5"/>
      <c r="I33" s="5"/>
      <c r="J33" s="5"/>
      <c r="K33" s="5"/>
      <c r="L33" s="5"/>
      <c r="M33" s="5"/>
      <c r="N33" s="7" t="e">
        <f t="shared" si="2"/>
        <v>#DIV/0!</v>
      </c>
      <c r="O33" s="5"/>
      <c r="P33" s="5"/>
      <c r="Q33" s="5"/>
    </row>
    <row r="34" spans="1:17" ht="12.75">
      <c r="A34" s="1" t="s">
        <v>67</v>
      </c>
      <c r="B34" s="5"/>
      <c r="C34" s="5">
        <f t="shared" si="0"/>
        <v>20</v>
      </c>
      <c r="D34" s="5"/>
      <c r="E34" s="5"/>
      <c r="F34" s="5">
        <v>20</v>
      </c>
      <c r="G34" s="5"/>
      <c r="H34" s="5"/>
      <c r="I34" s="5"/>
      <c r="J34" s="5"/>
      <c r="K34" s="5"/>
      <c r="L34" s="5"/>
      <c r="M34" s="5"/>
      <c r="N34" s="7" t="e">
        <f t="shared" si="2"/>
        <v>#DIV/0!</v>
      </c>
      <c r="O34" s="5">
        <v>4</v>
      </c>
      <c r="P34" s="5"/>
      <c r="Q34" s="5"/>
    </row>
    <row r="35" spans="1:17" ht="12.75">
      <c r="A35" s="1" t="s">
        <v>2</v>
      </c>
      <c r="B35" s="5">
        <f>SUM(B9:B34)</f>
        <v>10951</v>
      </c>
      <c r="C35" s="5">
        <f t="shared" si="0"/>
        <v>7952</v>
      </c>
      <c r="D35" s="7">
        <f t="shared" si="1"/>
        <v>72.61437311661035</v>
      </c>
      <c r="E35" s="5">
        <f>SUM(E9:E34)</f>
        <v>3411</v>
      </c>
      <c r="F35" s="5">
        <f>SUM(F9:F34)</f>
        <v>3679</v>
      </c>
      <c r="G35" s="5"/>
      <c r="H35" s="5">
        <f>SUM(H9:H34)</f>
        <v>157</v>
      </c>
      <c r="I35" s="5">
        <f>SUM(I9:I34)</f>
        <v>472</v>
      </c>
      <c r="J35" s="5"/>
      <c r="K35" s="5">
        <f>SUM(K9:K34)</f>
        <v>233</v>
      </c>
      <c r="L35" s="5">
        <f>SUM(L9:L34)</f>
        <v>167</v>
      </c>
      <c r="M35" s="5">
        <f>SUM(M9:M34)</f>
        <v>54.5</v>
      </c>
      <c r="N35" s="7">
        <f t="shared" si="2"/>
        <v>32.634730538922156</v>
      </c>
      <c r="O35" s="5">
        <f>SUM(O9:O34)</f>
        <v>38</v>
      </c>
      <c r="P35" s="5">
        <f>SUM(P9:P34)</f>
        <v>9</v>
      </c>
      <c r="Q35" s="5">
        <v>1</v>
      </c>
    </row>
  </sheetData>
  <mergeCells count="14">
    <mergeCell ref="P6:P8"/>
    <mergeCell ref="Q6:Q8"/>
    <mergeCell ref="E7:E8"/>
    <mergeCell ref="F7:F8"/>
    <mergeCell ref="G7:G8"/>
    <mergeCell ref="H7:H8"/>
    <mergeCell ref="I7:I8"/>
    <mergeCell ref="J7:J8"/>
    <mergeCell ref="A6:A8"/>
    <mergeCell ref="B6:D7"/>
    <mergeCell ref="L6:N7"/>
    <mergeCell ref="O6:O8"/>
    <mergeCell ref="E6:K6"/>
    <mergeCell ref="K7:K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3"/>
  <sheetViews>
    <sheetView zoomScale="75" zoomScaleNormal="75" workbookViewId="0" topLeftCell="A3">
      <selection activeCell="I30" sqref="I30"/>
    </sheetView>
  </sheetViews>
  <sheetFormatPr defaultColWidth="9.00390625" defaultRowHeight="12.75"/>
  <cols>
    <col min="1" max="1" width="20.00390625" style="0" customWidth="1"/>
    <col min="7" max="7" width="10.125" style="0" customWidth="1"/>
    <col min="12" max="12" width="9.375" style="0" customWidth="1"/>
  </cols>
  <sheetData>
    <row r="4" spans="1:13" ht="12.75">
      <c r="A4" s="37"/>
      <c r="B4" s="40" t="s">
        <v>56</v>
      </c>
      <c r="C4" s="40"/>
      <c r="D4" s="40"/>
      <c r="E4" s="41" t="s">
        <v>65</v>
      </c>
      <c r="F4" s="41" t="s">
        <v>62</v>
      </c>
      <c r="G4" s="31" t="s">
        <v>57</v>
      </c>
      <c r="H4" s="31" t="s">
        <v>58</v>
      </c>
      <c r="I4" s="31" t="s">
        <v>60</v>
      </c>
      <c r="J4" s="31" t="s">
        <v>64</v>
      </c>
      <c r="K4" s="31" t="s">
        <v>68</v>
      </c>
      <c r="L4" s="32" t="s">
        <v>71</v>
      </c>
      <c r="M4" s="31" t="s">
        <v>69</v>
      </c>
    </row>
    <row r="5" spans="1:13" ht="12.75">
      <c r="A5" s="37"/>
      <c r="B5" s="40"/>
      <c r="C5" s="40"/>
      <c r="D5" s="40"/>
      <c r="E5" s="42"/>
      <c r="F5" s="42"/>
      <c r="G5" s="30"/>
      <c r="H5" s="30"/>
      <c r="I5" s="30"/>
      <c r="J5" s="30"/>
      <c r="K5" s="30"/>
      <c r="L5" s="35"/>
      <c r="M5" s="30"/>
    </row>
    <row r="6" spans="1:13" ht="12.75">
      <c r="A6" s="37"/>
      <c r="B6" s="5" t="s">
        <v>31</v>
      </c>
      <c r="C6" s="5" t="s">
        <v>32</v>
      </c>
      <c r="D6" s="5" t="s">
        <v>3</v>
      </c>
      <c r="E6" s="43"/>
      <c r="F6" s="43"/>
      <c r="G6" s="30"/>
      <c r="H6" s="30"/>
      <c r="I6" s="30"/>
      <c r="J6" s="30"/>
      <c r="K6" s="30"/>
      <c r="L6" s="36"/>
      <c r="M6" s="30"/>
    </row>
    <row r="7" spans="1:13" ht="12.75">
      <c r="A7" s="1" t="s">
        <v>4</v>
      </c>
      <c r="B7" s="5">
        <v>1021</v>
      </c>
      <c r="C7" s="5">
        <v>930</v>
      </c>
      <c r="D7" s="7">
        <f>C7/B7*100</f>
        <v>91.0871694417238</v>
      </c>
      <c r="E7" s="7">
        <v>5</v>
      </c>
      <c r="F7" s="7"/>
      <c r="G7" s="5">
        <v>1750</v>
      </c>
      <c r="H7" s="5"/>
      <c r="I7" s="5">
        <v>170</v>
      </c>
      <c r="J7" s="5">
        <v>5</v>
      </c>
      <c r="K7" s="5"/>
      <c r="L7" s="5"/>
      <c r="M7" s="5"/>
    </row>
    <row r="8" spans="1:14" ht="12.75">
      <c r="A8" s="1" t="s">
        <v>5</v>
      </c>
      <c r="B8" s="5">
        <v>265</v>
      </c>
      <c r="C8" s="5">
        <v>100</v>
      </c>
      <c r="D8" s="7">
        <v>80</v>
      </c>
      <c r="E8" s="7"/>
      <c r="F8" s="7">
        <v>10</v>
      </c>
      <c r="G8" s="5">
        <v>500</v>
      </c>
      <c r="H8" s="5">
        <v>45</v>
      </c>
      <c r="I8" s="5"/>
      <c r="J8" s="5"/>
      <c r="K8" s="5">
        <v>150</v>
      </c>
      <c r="L8" s="5">
        <v>25</v>
      </c>
      <c r="M8" s="5">
        <v>70</v>
      </c>
      <c r="N8" s="29"/>
    </row>
    <row r="9" spans="1:13" ht="12.75">
      <c r="A9" s="2" t="s">
        <v>6</v>
      </c>
      <c r="B9" s="5">
        <v>165</v>
      </c>
      <c r="C9" s="5"/>
      <c r="D9" s="7">
        <f aca="true" t="shared" si="0" ref="D9:D33">C9/B9*100</f>
        <v>0</v>
      </c>
      <c r="E9" s="7"/>
      <c r="F9" s="7"/>
      <c r="G9" s="5">
        <v>210</v>
      </c>
      <c r="H9" s="5"/>
      <c r="I9" s="5"/>
      <c r="J9" s="5"/>
      <c r="K9" s="5"/>
      <c r="L9" s="5"/>
      <c r="M9" s="5"/>
    </row>
    <row r="10" spans="1:13" ht="12.75">
      <c r="A10" s="1" t="s">
        <v>7</v>
      </c>
      <c r="B10" s="5">
        <v>360</v>
      </c>
      <c r="C10" s="5">
        <v>60</v>
      </c>
      <c r="D10" s="7">
        <f t="shared" si="0"/>
        <v>16.666666666666664</v>
      </c>
      <c r="E10" s="7">
        <v>10</v>
      </c>
      <c r="F10" s="7"/>
      <c r="G10" s="5">
        <v>288</v>
      </c>
      <c r="H10" s="5"/>
      <c r="I10" s="5"/>
      <c r="J10" s="5"/>
      <c r="K10" s="5"/>
      <c r="L10" s="5"/>
      <c r="M10" s="5"/>
    </row>
    <row r="11" spans="1:13" ht="12.75">
      <c r="A11" s="1" t="s">
        <v>8</v>
      </c>
      <c r="B11" s="5">
        <v>100</v>
      </c>
      <c r="C11" s="5"/>
      <c r="D11" s="7">
        <f t="shared" si="0"/>
        <v>0</v>
      </c>
      <c r="E11" s="7"/>
      <c r="F11" s="7"/>
      <c r="G11" s="5">
        <v>300</v>
      </c>
      <c r="H11" s="5"/>
      <c r="I11" s="5"/>
      <c r="J11" s="5"/>
      <c r="K11" s="5"/>
      <c r="L11" s="5"/>
      <c r="M11" s="5"/>
    </row>
    <row r="12" spans="1:13" ht="12.75">
      <c r="A12" s="1" t="s">
        <v>9</v>
      </c>
      <c r="B12" s="5">
        <v>70</v>
      </c>
      <c r="C12" s="5"/>
      <c r="D12" s="7">
        <f t="shared" si="0"/>
        <v>0</v>
      </c>
      <c r="E12" s="7"/>
      <c r="F12" s="7"/>
      <c r="G12" s="5">
        <v>400</v>
      </c>
      <c r="H12" s="5"/>
      <c r="I12" s="5"/>
      <c r="J12" s="5"/>
      <c r="K12" s="5"/>
      <c r="L12" s="5"/>
      <c r="M12" s="5"/>
    </row>
    <row r="13" spans="1:13" ht="12.75">
      <c r="A13" s="3" t="s">
        <v>10</v>
      </c>
      <c r="B13" s="5">
        <v>0</v>
      </c>
      <c r="C13" s="5"/>
      <c r="D13" s="7" t="e">
        <f t="shared" si="0"/>
        <v>#DIV/0!</v>
      </c>
      <c r="E13" s="7"/>
      <c r="F13" s="7"/>
      <c r="G13" s="5"/>
      <c r="H13" s="5"/>
      <c r="I13" s="5"/>
      <c r="J13" s="5"/>
      <c r="K13" s="5"/>
      <c r="L13" s="5"/>
      <c r="M13" s="5"/>
    </row>
    <row r="14" spans="1:13" ht="12.75">
      <c r="A14" s="1" t="s">
        <v>11</v>
      </c>
      <c r="B14" s="5">
        <v>150</v>
      </c>
      <c r="C14" s="5"/>
      <c r="D14" s="7">
        <f t="shared" si="0"/>
        <v>0</v>
      </c>
      <c r="E14" s="7"/>
      <c r="F14" s="7"/>
      <c r="G14" s="5"/>
      <c r="H14" s="5"/>
      <c r="I14" s="5"/>
      <c r="J14" s="5"/>
      <c r="K14" s="5"/>
      <c r="L14" s="5"/>
      <c r="M14" s="5"/>
    </row>
    <row r="15" spans="1:13" ht="12.75">
      <c r="A15" s="1" t="s">
        <v>12</v>
      </c>
      <c r="B15" s="5">
        <v>78</v>
      </c>
      <c r="C15" s="5">
        <v>35</v>
      </c>
      <c r="D15" s="7">
        <f t="shared" si="0"/>
        <v>44.871794871794876</v>
      </c>
      <c r="E15" s="7"/>
      <c r="F15" s="7"/>
      <c r="G15" s="5">
        <v>222</v>
      </c>
      <c r="H15" s="5"/>
      <c r="I15" s="5">
        <v>17</v>
      </c>
      <c r="J15" s="5">
        <v>5</v>
      </c>
      <c r="K15" s="5"/>
      <c r="L15" s="5"/>
      <c r="M15" s="5"/>
    </row>
    <row r="16" spans="1:13" ht="12.75">
      <c r="A16" s="1" t="s">
        <v>13</v>
      </c>
      <c r="B16" s="5">
        <v>110</v>
      </c>
      <c r="C16" s="5">
        <v>100</v>
      </c>
      <c r="D16" s="7">
        <f t="shared" si="0"/>
        <v>90.9090909090909</v>
      </c>
      <c r="E16" s="7"/>
      <c r="F16" s="7"/>
      <c r="G16" s="5">
        <v>260</v>
      </c>
      <c r="H16" s="5"/>
      <c r="I16" s="5"/>
      <c r="J16" s="5"/>
      <c r="K16" s="5"/>
      <c r="L16" s="5"/>
      <c r="M16" s="5"/>
    </row>
    <row r="17" spans="1:13" ht="12.75">
      <c r="A17" s="1" t="s">
        <v>14</v>
      </c>
      <c r="B17" s="5">
        <v>59</v>
      </c>
      <c r="C17" s="5">
        <v>20</v>
      </c>
      <c r="D17" s="7">
        <f t="shared" si="0"/>
        <v>33.89830508474576</v>
      </c>
      <c r="E17" s="7"/>
      <c r="F17" s="7">
        <v>10</v>
      </c>
      <c r="G17" s="5">
        <v>385</v>
      </c>
      <c r="H17" s="5"/>
      <c r="I17" s="5">
        <v>50</v>
      </c>
      <c r="J17" s="5"/>
      <c r="K17" s="5"/>
      <c r="L17" s="5"/>
      <c r="M17" s="5"/>
    </row>
    <row r="18" spans="1:13" ht="12.75">
      <c r="A18" s="4" t="s">
        <v>15</v>
      </c>
      <c r="B18" s="5">
        <v>120</v>
      </c>
      <c r="C18" s="5"/>
      <c r="D18" s="7">
        <f t="shared" si="0"/>
        <v>0</v>
      </c>
      <c r="E18" s="7"/>
      <c r="F18" s="7"/>
      <c r="G18" s="5"/>
      <c r="H18" s="5"/>
      <c r="I18" s="5"/>
      <c r="J18" s="5"/>
      <c r="K18" s="5"/>
      <c r="L18" s="5"/>
      <c r="M18" s="5"/>
    </row>
    <row r="19" spans="1:13" ht="12.75">
      <c r="A19" s="1" t="s">
        <v>16</v>
      </c>
      <c r="B19" s="5">
        <v>50</v>
      </c>
      <c r="C19" s="5"/>
      <c r="D19" s="7">
        <f t="shared" si="0"/>
        <v>0</v>
      </c>
      <c r="E19" s="7"/>
      <c r="F19" s="7"/>
      <c r="G19" s="5">
        <v>380</v>
      </c>
      <c r="H19" s="5"/>
      <c r="I19" s="5"/>
      <c r="J19" s="5"/>
      <c r="K19" s="5"/>
      <c r="L19" s="5"/>
      <c r="M19" s="5"/>
    </row>
    <row r="20" spans="1:13" ht="12.75">
      <c r="A20" s="1" t="s">
        <v>17</v>
      </c>
      <c r="B20" s="5">
        <v>166</v>
      </c>
      <c r="C20" s="5">
        <v>110</v>
      </c>
      <c r="D20" s="7">
        <f t="shared" si="0"/>
        <v>66.26506024096386</v>
      </c>
      <c r="E20" s="7"/>
      <c r="F20" s="7"/>
      <c r="G20" s="5">
        <v>405</v>
      </c>
      <c r="H20" s="5"/>
      <c r="I20" s="5"/>
      <c r="J20" s="5"/>
      <c r="K20" s="5"/>
      <c r="L20" s="5"/>
      <c r="M20" s="5"/>
    </row>
    <row r="21" spans="1:13" ht="12.75">
      <c r="A21" s="1" t="s">
        <v>18</v>
      </c>
      <c r="B21" s="5">
        <v>120</v>
      </c>
      <c r="C21" s="5"/>
      <c r="D21" s="7">
        <f t="shared" si="0"/>
        <v>0</v>
      </c>
      <c r="E21" s="7"/>
      <c r="F21" s="7"/>
      <c r="G21" s="5">
        <v>250</v>
      </c>
      <c r="H21" s="5"/>
      <c r="I21" s="5"/>
      <c r="J21" s="5"/>
      <c r="K21" s="5"/>
      <c r="L21" s="5"/>
      <c r="M21" s="5"/>
    </row>
    <row r="22" spans="1:13" ht="12.75">
      <c r="A22" s="1" t="s">
        <v>19</v>
      </c>
      <c r="B22" s="5">
        <v>0</v>
      </c>
      <c r="C22" s="5"/>
      <c r="D22" s="7" t="e">
        <f t="shared" si="0"/>
        <v>#DIV/0!</v>
      </c>
      <c r="E22" s="7"/>
      <c r="F22" s="7"/>
      <c r="G22" s="5"/>
      <c r="H22" s="5"/>
      <c r="I22" s="5"/>
      <c r="J22" s="5"/>
      <c r="K22" s="5"/>
      <c r="L22" s="5"/>
      <c r="M22" s="5"/>
    </row>
    <row r="23" spans="1:13" ht="12.75">
      <c r="A23" s="1" t="s">
        <v>20</v>
      </c>
      <c r="B23" s="5">
        <v>40</v>
      </c>
      <c r="C23" s="5">
        <v>42</v>
      </c>
      <c r="D23" s="7">
        <f t="shared" si="0"/>
        <v>105</v>
      </c>
      <c r="E23" s="7"/>
      <c r="F23" s="7"/>
      <c r="G23" s="5">
        <v>341</v>
      </c>
      <c r="H23" s="5"/>
      <c r="I23" s="5"/>
      <c r="J23" s="5"/>
      <c r="K23" s="5"/>
      <c r="L23" s="5"/>
      <c r="M23" s="5"/>
    </row>
    <row r="24" spans="1:13" ht="12.75">
      <c r="A24" s="1" t="s">
        <v>21</v>
      </c>
      <c r="B24" s="5">
        <v>173</v>
      </c>
      <c r="C24" s="5">
        <v>70</v>
      </c>
      <c r="D24" s="7">
        <f t="shared" si="0"/>
        <v>40.46242774566474</v>
      </c>
      <c r="E24" s="7"/>
      <c r="F24" s="7"/>
      <c r="G24" s="5">
        <v>545</v>
      </c>
      <c r="H24" s="5"/>
      <c r="I24" s="5"/>
      <c r="J24" s="5"/>
      <c r="K24" s="5"/>
      <c r="L24" s="5"/>
      <c r="M24" s="5"/>
    </row>
    <row r="25" spans="1:13" ht="12.75">
      <c r="A25" s="1" t="s">
        <v>22</v>
      </c>
      <c r="B25" s="5">
        <v>275</v>
      </c>
      <c r="C25" s="5">
        <v>92</v>
      </c>
      <c r="D25" s="7">
        <f t="shared" si="0"/>
        <v>33.45454545454545</v>
      </c>
      <c r="E25" s="7">
        <v>15</v>
      </c>
      <c r="F25" s="7"/>
      <c r="G25" s="5">
        <v>400</v>
      </c>
      <c r="H25" s="5"/>
      <c r="I25" s="5">
        <v>90</v>
      </c>
      <c r="J25" s="5">
        <v>10</v>
      </c>
      <c r="K25" s="5"/>
      <c r="L25" s="5"/>
      <c r="M25" s="5"/>
    </row>
    <row r="26" spans="1:13" ht="12.75">
      <c r="A26" s="1" t="s">
        <v>23</v>
      </c>
      <c r="B26" s="5">
        <v>148</v>
      </c>
      <c r="C26" s="5">
        <v>77</v>
      </c>
      <c r="D26" s="7">
        <f t="shared" si="0"/>
        <v>52.02702702702703</v>
      </c>
      <c r="E26" s="7">
        <v>30</v>
      </c>
      <c r="F26" s="7">
        <v>5</v>
      </c>
      <c r="G26" s="5">
        <v>380</v>
      </c>
      <c r="H26" s="5"/>
      <c r="I26" s="5"/>
      <c r="J26" s="5"/>
      <c r="K26" s="5"/>
      <c r="L26" s="5"/>
      <c r="M26" s="5"/>
    </row>
    <row r="27" spans="1:13" ht="12.75">
      <c r="A27" s="1" t="s">
        <v>24</v>
      </c>
      <c r="B27" s="5">
        <v>299</v>
      </c>
      <c r="C27" s="5">
        <v>211</v>
      </c>
      <c r="D27" s="7">
        <f t="shared" si="0"/>
        <v>70.5685618729097</v>
      </c>
      <c r="E27" s="7"/>
      <c r="F27" s="7">
        <v>15</v>
      </c>
      <c r="G27" s="5">
        <v>842</v>
      </c>
      <c r="H27" s="5"/>
      <c r="I27" s="5">
        <v>53</v>
      </c>
      <c r="J27" s="8">
        <v>30</v>
      </c>
      <c r="K27" s="5"/>
      <c r="L27" s="5"/>
      <c r="M27" s="5"/>
    </row>
    <row r="28" spans="1:13" ht="12.75">
      <c r="A28" s="1" t="s">
        <v>25</v>
      </c>
      <c r="B28" s="5">
        <v>43</v>
      </c>
      <c r="C28" s="5"/>
      <c r="D28" s="7">
        <f t="shared" si="0"/>
        <v>0</v>
      </c>
      <c r="E28" s="7"/>
      <c r="F28" s="7"/>
      <c r="G28" s="5">
        <v>200</v>
      </c>
      <c r="H28" s="5"/>
      <c r="I28" s="5"/>
      <c r="J28" s="5"/>
      <c r="K28" s="5"/>
      <c r="L28" s="5"/>
      <c r="M28" s="5"/>
    </row>
    <row r="29" spans="1:13" ht="12.75">
      <c r="A29" s="1" t="s">
        <v>26</v>
      </c>
      <c r="B29" s="5">
        <v>20</v>
      </c>
      <c r="C29" s="5"/>
      <c r="D29" s="7">
        <f t="shared" si="0"/>
        <v>0</v>
      </c>
      <c r="E29" s="7"/>
      <c r="F29" s="7">
        <v>15</v>
      </c>
      <c r="G29" s="5">
        <v>230</v>
      </c>
      <c r="H29" s="5"/>
      <c r="I29" s="5"/>
      <c r="J29" s="5"/>
      <c r="K29" s="5"/>
      <c r="L29" s="5"/>
      <c r="M29" s="5"/>
    </row>
    <row r="30" spans="1:13" ht="12.75">
      <c r="A30" s="1" t="s">
        <v>27</v>
      </c>
      <c r="B30" s="5">
        <v>75</v>
      </c>
      <c r="C30" s="5">
        <v>50</v>
      </c>
      <c r="D30" s="7">
        <f t="shared" si="0"/>
        <v>66.66666666666666</v>
      </c>
      <c r="E30" s="7"/>
      <c r="F30" s="7"/>
      <c r="G30" s="5">
        <v>350</v>
      </c>
      <c r="H30" s="5">
        <v>20</v>
      </c>
      <c r="I30" s="5"/>
      <c r="J30" s="5"/>
      <c r="K30" s="5"/>
      <c r="L30" s="5"/>
      <c r="M30" s="5"/>
    </row>
    <row r="31" spans="1:13" ht="12.75">
      <c r="A31" s="1" t="s">
        <v>59</v>
      </c>
      <c r="B31" s="5"/>
      <c r="C31" s="5"/>
      <c r="D31" s="7"/>
      <c r="E31" s="7"/>
      <c r="F31" s="7"/>
      <c r="G31" s="5"/>
      <c r="H31" s="5"/>
      <c r="I31" s="5"/>
      <c r="J31" s="5"/>
      <c r="K31" s="5"/>
      <c r="L31" s="5"/>
      <c r="M31" s="5"/>
    </row>
    <row r="32" spans="1:13" ht="12.75">
      <c r="A32" s="1"/>
      <c r="B32" s="5"/>
      <c r="C32" s="5"/>
      <c r="D32" s="7" t="e">
        <f t="shared" si="0"/>
        <v>#DIV/0!</v>
      </c>
      <c r="E32" s="7"/>
      <c r="F32" s="7"/>
      <c r="G32" s="5"/>
      <c r="H32" s="5"/>
      <c r="I32" s="5"/>
      <c r="J32" s="5"/>
      <c r="K32" s="5"/>
      <c r="L32" s="5"/>
      <c r="M32" s="5"/>
    </row>
    <row r="33" spans="1:13" ht="12.75">
      <c r="A33" s="1" t="s">
        <v>2</v>
      </c>
      <c r="B33" s="5">
        <f>SUM(B7:B32)</f>
        <v>3907</v>
      </c>
      <c r="C33" s="5">
        <f>SUM(C7:C32)</f>
        <v>1897</v>
      </c>
      <c r="D33" s="7">
        <f t="shared" si="0"/>
        <v>48.55387765549015</v>
      </c>
      <c r="E33" s="7">
        <f aca="true" t="shared" si="1" ref="E33:J33">SUM(E7:E32)</f>
        <v>60</v>
      </c>
      <c r="F33" s="7">
        <f t="shared" si="1"/>
        <v>55</v>
      </c>
      <c r="G33" s="5">
        <f t="shared" si="1"/>
        <v>8638</v>
      </c>
      <c r="H33" s="5">
        <f t="shared" si="1"/>
        <v>65</v>
      </c>
      <c r="I33" s="5">
        <f t="shared" si="1"/>
        <v>380</v>
      </c>
      <c r="J33" s="5">
        <f t="shared" si="1"/>
        <v>50</v>
      </c>
      <c r="K33" s="5"/>
      <c r="L33" s="5"/>
      <c r="M33" s="5"/>
    </row>
  </sheetData>
  <mergeCells count="11">
    <mergeCell ref="H4:H6"/>
    <mergeCell ref="A4:A6"/>
    <mergeCell ref="B4:D5"/>
    <mergeCell ref="G4:G6"/>
    <mergeCell ref="F4:F6"/>
    <mergeCell ref="E4:E6"/>
    <mergeCell ref="K4:K6"/>
    <mergeCell ref="M4:M6"/>
    <mergeCell ref="J4:J6"/>
    <mergeCell ref="I4:I6"/>
    <mergeCell ref="L4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agro2</dc:creator>
  <cp:keywords/>
  <dc:description/>
  <cp:lastModifiedBy>Сергей Сайкин</cp:lastModifiedBy>
  <cp:lastPrinted>2007-05-16T10:37:47Z</cp:lastPrinted>
  <dcterms:created xsi:type="dcterms:W3CDTF">2007-04-04T09:25:48Z</dcterms:created>
  <dcterms:modified xsi:type="dcterms:W3CDTF">2007-05-18T09:59:41Z</dcterms:modified>
  <cp:category/>
  <cp:version/>
  <cp:contentType/>
  <cp:contentStatus/>
</cp:coreProperties>
</file>