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AKUPKI SMIRNOVA\Рабочий стол\ОТЧЕТ 2018 год\"/>
    </mc:Choice>
  </mc:AlternateContent>
  <bookViews>
    <workbookView xWindow="0" yWindow="0" windowWidth="28800" windowHeight="12435" tabRatio="500"/>
  </bookViews>
  <sheets>
    <sheet name="№ 1-закупки" sheetId="1" r:id="rId1"/>
    <sheet name="№ 2-закупки" sheetId="2" r:id="rId2"/>
    <sheet name="№ 1а-закупки" sheetId="3" r:id="rId3"/>
    <sheet name="СМП" sheetId="4" r:id="rId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9" i="2" l="1"/>
  <c r="I99" i="2" s="1"/>
  <c r="F99" i="2"/>
  <c r="E99" i="2"/>
  <c r="H96" i="2"/>
  <c r="I96" i="2" s="1"/>
  <c r="H95" i="2"/>
  <c r="I95" i="2" s="1"/>
  <c r="J90" i="2"/>
  <c r="F90" i="2"/>
  <c r="E90" i="2"/>
  <c r="H90" i="2" s="1"/>
  <c r="I90" i="2" s="1"/>
  <c r="I89" i="2"/>
  <c r="H89" i="2"/>
  <c r="H88" i="2"/>
  <c r="I88" i="2" s="1"/>
  <c r="I87" i="2"/>
  <c r="H87" i="2"/>
  <c r="H86" i="2"/>
  <c r="I86" i="2" s="1"/>
  <c r="I85" i="2"/>
  <c r="H85" i="2"/>
  <c r="H84" i="2"/>
  <c r="I84" i="2" s="1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H62" i="2"/>
  <c r="I62" i="2" s="1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H36" i="2"/>
  <c r="I36" i="2" s="1"/>
  <c r="I35" i="2"/>
  <c r="H35" i="2"/>
  <c r="H34" i="2"/>
  <c r="I34" i="2" s="1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</calcChain>
</file>

<file path=xl/sharedStrings.xml><?xml version="1.0" encoding="utf-8"?>
<sst xmlns="http://schemas.openxmlformats.org/spreadsheetml/2006/main" count="474" uniqueCount="322">
  <si>
    <t>№ 1-закупки</t>
  </si>
  <si>
    <t>ФОРМА</t>
  </si>
  <si>
    <t>Сведения</t>
  </si>
  <si>
    <t xml:space="preserve">об определении поставщиков (подрядчиков, исполнителей) </t>
  </si>
  <si>
    <t xml:space="preserve">для обеспечения нужд Чувашской Республики </t>
  </si>
  <si>
    <t xml:space="preserve">Наименование </t>
  </si>
  <si>
    <t>государственного органа Чувашской Республики, органа управления ТФОМС Чувашской Республики, представляющего отчет</t>
  </si>
  <si>
    <t xml:space="preserve">Администрация Яльчикского района Чувашской Республики </t>
  </si>
  <si>
    <t>Отчетный период</t>
  </si>
  <si>
    <t>за 2018 год</t>
  </si>
  <si>
    <t>(тыс. рублей)</t>
  </si>
  <si>
    <t>Наименование показателей</t>
  </si>
  <si>
    <t>Код строки</t>
  </si>
  <si>
    <t xml:space="preserve">Закупки </t>
  </si>
  <si>
    <t>В том числе из графы 3</t>
  </si>
  <si>
    <t>всего</t>
  </si>
  <si>
    <t>конкурсы</t>
  </si>
  <si>
    <t>электронный аукцион</t>
  </si>
  <si>
    <t>запрос котировок</t>
  </si>
  <si>
    <t>запрос предложений</t>
  </si>
  <si>
    <t>закупки у единственного поставщика (подрядчика, исполнителя)</t>
  </si>
  <si>
    <t>открытые</t>
  </si>
  <si>
    <t>с ограниченным участием</t>
  </si>
  <si>
    <t>двухэтапные</t>
  </si>
  <si>
    <t>без проведения конкурентных способов определения поставщиков (подрядчиков, исполнителей)</t>
  </si>
  <si>
    <t>закупки малого объема</t>
  </si>
  <si>
    <t xml:space="preserve">I. Количественные характеристики способов определения поставщиков (подрядчиков, исполнителей), </t>
  </si>
  <si>
    <t>закупок у единственного поставщика (подрядчика, исполнителя)</t>
  </si>
  <si>
    <t>1. Всего проведено способов определения поставщиков (подрядчиков, исполнителей) (лотов) и закупок у единственного поставщика (подрядчика, исполнителя)</t>
  </si>
  <si>
    <t>Количество закрытых конкурсов, закрытых аукционов, извещения о проведении которых размещаются в единой информационной системе</t>
  </si>
  <si>
    <t>Из строки 101 - количество несостоявшихся способов определения поставщиков (подрядчиков, исполнителей) (лотов)</t>
  </si>
  <si>
    <t>Из строки 103 - количество несостоявшихся способов определения поставщиков (подрядчиков, исполнителей) (лотов), если подана только 1 заявка</t>
  </si>
  <si>
    <t>103.1</t>
  </si>
  <si>
    <t>Из строки 103 - количество несостоявшихся способов определения поставщиков (подрядчиков, исполнителей) (лотов), если только 1 заявка признана соответствующей</t>
  </si>
  <si>
    <t>103.2</t>
  </si>
  <si>
    <t>Из строки 103 - 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</si>
  <si>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контрактов, если не подано не одной заявки</t>
  </si>
  <si>
    <t>104.1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</si>
  <si>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контрактов, если все поданные заявки отклонены (из-за отказа в допуске к участию всех участников закупки)</t>
  </si>
  <si>
    <t>Из строки 104 - количество способов определения поставщиков (подрядчиков, исполнителей), которые не привели к заключению контрактов из-за отказа от заключения контрактов</t>
  </si>
  <si>
    <t>Из строки 101 - проведено совместных конкурсов, аукционов (лотов)</t>
  </si>
  <si>
    <t>Из строки 107 - количество несостоявшихся совместных конкурсов, аукционов (лотов)</t>
  </si>
  <si>
    <t>Из строки 107 - количество совместных конкурсов, аукционов (лотов), которые не привели к заключению контракта</t>
  </si>
  <si>
    <t>Всего завершено способов определения поставщиков (подрядчиков, исполнителей) (лотов) и закупок у единственного поставщика (подрядчика, исполнителя)</t>
  </si>
  <si>
    <t>101.1</t>
  </si>
  <si>
    <t>Всего отменено способов определения поставщиков (подрядчиков, исполнителей) (лотов) и закупок у единственного поставщика (подрядчика, исполнителя)</t>
  </si>
  <si>
    <t>101.2</t>
  </si>
  <si>
    <t>2. Количество заключенных контрактов и договоров</t>
  </si>
  <si>
    <t>Из строки 110 -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</si>
  <si>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111 - количество заключенных контрактов по результатам несостоявшихся способов определения поставщиков (подрядчиков, исполнителей) (лотов), если подана только 1 заявка</t>
  </si>
  <si>
    <t>111.1</t>
  </si>
  <si>
    <t>Из строки 111 - количество заключенных контрактов по результатам несостоявшихся способов определения поставщиков (подрядчиков, исполнителей) (лотов), если только 1 заявка признана соответсвующей</t>
  </si>
  <si>
    <t>111.2</t>
  </si>
  <si>
    <t>Из строки 110 - количество контрактов, заключенных по результатам проведения совместных конкурсов, аукционов</t>
  </si>
  <si>
    <t>Из строки 110 - количество контрактов, заключенных по результатам несостоявшихся совместных конкурсов, аукционов</t>
  </si>
  <si>
    <t>Из строки 110 - количество заключенных контрактов и договоров с отечественными участниками</t>
  </si>
  <si>
    <t>из них:
с учреждениями УИС</t>
  </si>
  <si>
    <t xml:space="preserve">с организациями инвалидов   </t>
  </si>
  <si>
    <t>3. Внесено изменений в контракты и договоры</t>
  </si>
  <si>
    <t>4. Расторгнуто контрактов и договоров</t>
  </si>
  <si>
    <t>в том числе:
по соглашению сторон</t>
  </si>
  <si>
    <t>в случае одностороннего отказа заказчика от исполнения контракта</t>
  </si>
  <si>
    <t>в случае одностороннего отказа поставщика (подрядчика, исполнителя) от исполнения контракта</t>
  </si>
  <si>
    <t>по решению суда</t>
  </si>
  <si>
    <t xml:space="preserve">5. Количество осуществленных способов определения поставщиков (подрядчиков, исполнителей), признанных недействительными </t>
  </si>
  <si>
    <t>II. Количественные характеристики участников закупки товаров, работ, услуг для обеспечения государственных и муниципальных нужд</t>
  </si>
  <si>
    <t>1. Общее количество поданных заявок</t>
  </si>
  <si>
    <t>Количество заявок, поданных для участия в закрытых конкурсах, закрытых аукционах, извещения о проведении которых размещаются в единой информационной системе</t>
  </si>
  <si>
    <t>Из строки 201 - количество заявок, поданных для участия в способах определения поставщиков (подрядчиков, исполнителей), признанных несостоявшимися</t>
  </si>
  <si>
    <t xml:space="preserve">Из строки 201 - количество заявок, поданных для участия в совместных конкурсах, аукционах </t>
  </si>
  <si>
    <t>Из строки 204 - количество заявок, поданных для участия в совместных конкурсах, аукционах признанных несостоявшимися</t>
  </si>
  <si>
    <t xml:space="preserve">Из строки 201 - заявок отечественных участников торгов </t>
  </si>
  <si>
    <t>из них: 
заявок учреждений УИС</t>
  </si>
  <si>
    <t>заявок организаций инвалидов</t>
  </si>
  <si>
    <t>2. Из строки 201 - не допущено заявок к участию в определении поставщиков (подрядчиков, исполнителей)</t>
  </si>
  <si>
    <t xml:space="preserve">Из строки 209 - по причинам:
- участник не отвечал требованиям, установленным Законом </t>
  </si>
  <si>
    <t>210</t>
  </si>
  <si>
    <t>- участником не представлено обеспечение заявки</t>
  </si>
  <si>
    <t>- заявка не отвечала требованиям, предусмотренным документацией о закупке</t>
  </si>
  <si>
    <t>212</t>
  </si>
  <si>
    <t>3. Из строки 201 - отозвано заявок участниками закупок</t>
  </si>
  <si>
    <t>4. Количество обжалований по осуществлению закупок</t>
  </si>
  <si>
    <t xml:space="preserve">III. Стоимостные характеристики способов определения поставщиков (подрядчиков, исполнителей), </t>
  </si>
  <si>
    <t>закупок у единственного поставщика (подрядчика, исполнителя), тысяча рублей</t>
  </si>
  <si>
    <t>1. Суммарная начальная цена контрактов (лотов) и договоров</t>
  </si>
  <si>
    <t>Суммарная начальная цена закрытых конкурсов, закрытых аукционов, извещения о проведении которых размещаются единой информационной системе</t>
  </si>
  <si>
    <t>Из строки 301 - суммарная начальная цена контрактов несостоявшихся конкурсов, аукционов (лотов), запросов котировок, запросов предложений</t>
  </si>
  <si>
    <t>Из строки 303 - суммарная начальная цена контрактов несостоявшихся конкурсов, аукционов (лотов), запросов котировок, запросов предложений, если подана только 1 заявка</t>
  </si>
  <si>
    <t>303.1</t>
  </si>
  <si>
    <t>Из строки 303 - суммарная начальная цена контрактов несостоявшихся конкурсов, аукционов (лотов), запросов котировок, запросов предложений, если подана только 1 заявка признана соответствующей</t>
  </si>
  <si>
    <t>303.2</t>
  </si>
  <si>
    <t>Из строки 303 - суммарная начальная цена контрактов несостоявшихся конкурсов, аукционов (лотов), запросов котировок, запросов предложений, которые не привели к заключению контрактов</t>
  </si>
  <si>
    <t>Из строки 304 - суммарная начальная цена контрактов несостоявшихся конкурсов, аукционов (лотов), запросов котировок, запросов предложений, которые не привели к заключению контрактов, если не подано не одной заявки</t>
  </si>
  <si>
    <t>304.1</t>
  </si>
  <si>
    <t>Из строки 304 - суммарная начальная цена контрактов несостоявшихся конкурсов, аукционов (лотов), запросов котировок, запросов предложений, которые не привели к заключению контрактов, если все поданные заявки отклонены (из-за отказа в допуске к участию всех участников закупки)</t>
  </si>
  <si>
    <t>Из строки 304 - суммарная начальная цена контрактов торгов (лотов), которые не привели к заключению контрактов из-за отказа от заключения контрактов</t>
  </si>
  <si>
    <t>Из строки 301 - суммарная начальная цена контрактов (лотов), выставленных на совместные конкурсы, аукционы (лоты)</t>
  </si>
  <si>
    <t>Из строки 307 - суммарная начальная цена контрактов несостоявшихся совместных конкурсов, аукционов (лотов)</t>
  </si>
  <si>
    <t>Суммарная начальная цена завершенных заупочных процедур</t>
  </si>
  <si>
    <t>301.1</t>
  </si>
  <si>
    <t>Суммарная начальная цена контрактов (лотов) и договоров отмененных закупочных процедур</t>
  </si>
  <si>
    <t>301.2</t>
  </si>
  <si>
    <t>2. Общая стоимость заключенных контрактов и договоров</t>
  </si>
  <si>
    <t>Из строки 309 - общая стоимость контрактов, заключенных по результатам несостоявшихся конкурсов, аукционов (лотов), запросов котировок, запросов предложений</t>
  </si>
  <si>
    <t>Из строки 310 - общая стоимость контрактов, заключенных по результатам несостоявшихся конкурсов, аукционов (лотов), запросов котировок, запросов предложений, если подана 1 заявка</t>
  </si>
  <si>
    <t>310.1</t>
  </si>
  <si>
    <t>Из строки 310 - общая стоимость контрактов, заключенных по результатам несостоявшихся конкурсов, аукционов (лотов), запросов котировок, запросов предложений, если только 1 заявка признана соответствующей</t>
  </si>
  <si>
    <t>310.2</t>
  </si>
  <si>
    <t>Из строки 309 - стоимость контрактов, заключенных по результатам проведения совместных конкурсов, аукционов</t>
  </si>
  <si>
    <t>Из строки 311 - стоимость контрактов, заключенных по результатам несостоявшихся совместных конкурсов, аукционов</t>
  </si>
  <si>
    <t>Из строки 309 - стоимость контрактов, заключенных с отечественными участниками торгов</t>
  </si>
  <si>
    <t>с организациями инвалидов</t>
  </si>
  <si>
    <t>3. Сумма изменения стоимости заключенных контрактов, договоров</t>
  </si>
  <si>
    <t>4. Общая стоимость расторгнутых контрактов и договоров</t>
  </si>
  <si>
    <t>IV. Количественные и стоимостные характеристики способов определения поставщиков (подрядчиков, исполнителей) среди субъектов малого предпринимательства, социально ориентированных некоммерческих организаций</t>
  </si>
  <si>
    <t>4.1. Количественные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</t>
  </si>
  <si>
    <t>1. Всего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</t>
  </si>
  <si>
    <t>4.101</t>
  </si>
  <si>
    <t>Из строки 4.101 - проведено конкурентных способов определения поставщиков (подрядчиков, исполнителей) (лотов) для субъектов малого предпринимательства, социально ориентированных некоммерческих организаций, признанных несостоявшимися</t>
  </si>
  <si>
    <t>4.102</t>
  </si>
  <si>
    <t xml:space="preserve">2. Количество заключенных контрактов с субъектами малого предпринимательства, социально ориентированными некоммерческими организациями </t>
  </si>
  <si>
    <t>4.103</t>
  </si>
  <si>
    <t>Из строки 4.102 - количество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способов определения поставщиков (подрядчиков, исполнителей)</t>
  </si>
  <si>
    <t>4.104</t>
  </si>
  <si>
    <t>4.2. Количественные характеристики участников закупки товаров, работ, услуг для субъектов малого предпринимательства, социально ориентированных некоммерческих организаций</t>
  </si>
  <si>
    <t>1. Общее количество заявок, поданных на конкурентные способы определения поставщиков (подрядчиков, исполнителей) (лотов), проведенные для субъектов малого предпринимательства, социально ориентированных некоммерческих организаций</t>
  </si>
  <si>
    <t>4.201</t>
  </si>
  <si>
    <t xml:space="preserve">2. Из строки 4.201 - не допущено заявок к участию в определении поставщиков (подрядчиков, исполнителей) </t>
  </si>
  <si>
    <t>4.202</t>
  </si>
  <si>
    <t>из них заявок участников, не являющихся субъектами малого предпринимательства, социально ориентированными некоммерческими организациями</t>
  </si>
  <si>
    <t>4.203</t>
  </si>
  <si>
    <t xml:space="preserve">4.3. Стоимостная характеристика способов определения поставщиков (подрядчиков, исполнителей) для субъектов малого предпринимательства, </t>
  </si>
  <si>
    <t>социально ориентированных некоммерческих организаций, тысяча рублей</t>
  </si>
  <si>
    <t>1. Совокупный годовой объем закупок</t>
  </si>
  <si>
    <t>4.301</t>
  </si>
  <si>
    <t>2. Совокупный годовой объем закупок, рассчитанный с учетом части 1.1 статьи 30 Федерального закона от 05.04.2013 № 44-ФЗ</t>
  </si>
  <si>
    <t>4.302</t>
  </si>
  <si>
    <t>3. 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</t>
  </si>
  <si>
    <t>4.303</t>
  </si>
  <si>
    <t>Из строки 4.303 - суммарная начальная цена контрактов по процедурам, проведенным для субъектов малого предпринимательства, социально ориентированных некоммерческих организаций, признанным несостоявшимися</t>
  </si>
  <si>
    <t>4.304</t>
  </si>
  <si>
    <r>
      <rPr>
        <sz val="10"/>
        <color rgb="FF000000"/>
        <rFont val="Times New Roman"/>
        <family val="1"/>
        <charset val="204"/>
      </rPr>
      <t xml:space="preserve">4. Стоимость заключенных контрактов с субъектами малого предпринимательства, социально ориентированными некоммерческими организациями по результатам </t>
    </r>
    <r>
      <rPr>
        <b/>
        <sz val="10"/>
        <color rgb="FF000000"/>
        <rFont val="Times New Roman"/>
        <family val="1"/>
        <charset val="204"/>
      </rPr>
      <t>состоявшихся</t>
    </r>
    <r>
      <rPr>
        <sz val="10"/>
        <color rgb="FF000000"/>
        <rFont val="Times New Roman"/>
        <family val="1"/>
        <charset val="204"/>
      </rPr>
      <t xml:space="preserve"> способов определения поставщиков (подрядчиков, исполнителей)</t>
    </r>
  </si>
  <si>
    <t>4.305</t>
  </si>
  <si>
    <t>из них заключенных
с субъектами малого предпринимательства</t>
  </si>
  <si>
    <t>4.306</t>
  </si>
  <si>
    <t>с социально ориентированными некоммерческими организациями</t>
  </si>
  <si>
    <t>4.307</t>
  </si>
  <si>
    <r>
      <rPr>
        <sz val="10"/>
        <color rgb="FF000000"/>
        <rFont val="Times New Roman"/>
        <family val="1"/>
        <charset val="204"/>
      </rPr>
      <t xml:space="preserve">5. Стоимость заключенных контрактов с субъектами малого предпринимательства, социально ориентированными некоммерческими организациями по результатам </t>
    </r>
    <r>
      <rPr>
        <b/>
        <sz val="10"/>
        <color rgb="FF000000"/>
        <rFont val="Times New Roman"/>
        <family val="1"/>
        <charset val="204"/>
      </rPr>
      <t xml:space="preserve">несостоявшихся </t>
    </r>
    <r>
      <rPr>
        <sz val="10"/>
        <color rgb="FF000000"/>
        <rFont val="Times New Roman"/>
        <family val="1"/>
        <charset val="204"/>
      </rPr>
      <t>способов определения поставщиков (подрядчиков, исполнителей)</t>
    </r>
  </si>
  <si>
    <t>4.308</t>
  </si>
  <si>
    <t>6. Стоимость заключенных контрактов с субъектами малого предпринимательства, социально ориентированными некоммерческими организациями, привлекаемыми к исполнению контрактов в качестве субподрядчиков, соисполнителей</t>
  </si>
  <si>
    <t>4.309</t>
  </si>
  <si>
    <t>Должностное лицо,  ответственное за  составление отчета</t>
  </si>
  <si>
    <t xml:space="preserve">Смирнова Алина Геннадьевна </t>
  </si>
  <si>
    <t>ФИО полностью</t>
  </si>
  <si>
    <t>должность</t>
  </si>
  <si>
    <t>подпись</t>
  </si>
  <si>
    <t>Контактный тел.: 8 (83549)25072</t>
  </si>
  <si>
    <t>E-mail:yaltch_zakupki@cap.ru</t>
  </si>
  <si>
    <t>Дата составления отчета «11» января 2019 год</t>
  </si>
  <si>
    <t>№ 2-закупки</t>
  </si>
  <si>
    <t xml:space="preserve">Сведения </t>
  </si>
  <si>
    <t>об эффективности проведенных конкурентных процедур закупок</t>
  </si>
  <si>
    <t>и количестве поданных заявок для участия в них</t>
  </si>
  <si>
    <t>Наименование</t>
  </si>
  <si>
    <t>За 2018 год</t>
  </si>
  <si>
    <t>№ п/п</t>
  </si>
  <si>
    <t>Предмет закупки</t>
  </si>
  <si>
    <t>Дата закупки</t>
  </si>
  <si>
    <t xml:space="preserve">Способ закупки
(с указанием для СМП, СОНКО) </t>
  </si>
  <si>
    <t>Начальная (максимальная) цена контракта, тыс. руб.</t>
  </si>
  <si>
    <t>Стоимость заключенного контракта, тыс. руб.</t>
  </si>
  <si>
    <t>Затраты заказчика на организацию и проведение закупки, тыс. руб.</t>
  </si>
  <si>
    <t>Бюджетная эффективность</t>
  </si>
  <si>
    <t>Количество заявок, поданных участниками закупки, шт.</t>
  </si>
  <si>
    <t xml:space="preserve">абсолютная, тыс. руб. </t>
  </si>
  <si>
    <t>относительная,</t>
  </si>
  <si>
    <t xml:space="preserve">% </t>
  </si>
  <si>
    <t>1. Сведения об осуществленных закупках товаров, работ, услуг для обеспечения нужд Чувашской Республики</t>
  </si>
  <si>
    <t>(за исключением сведений о проведенных совместных торгах)</t>
  </si>
  <si>
    <t>Поставки бумаги для офисной техники</t>
  </si>
  <si>
    <t>ЭА (СМП)</t>
  </si>
  <si>
    <t xml:space="preserve">Приобретение транспортного средства </t>
  </si>
  <si>
    <t xml:space="preserve">Определение рыночной стоимости объектов муниципальной собственности </t>
  </si>
  <si>
    <t>Оказание услуг по переводу записей актов гражданского состояния с бумажных носителей в электронную форму</t>
  </si>
  <si>
    <t>Техническое обслуживание и текущий ремонт систем видеонаблюдения</t>
  </si>
  <si>
    <t>ЗК (СМП)</t>
  </si>
  <si>
    <t xml:space="preserve">Содержание автомобильных дорог общего пользования местного значения Яльчикcкого сельского поселения Яльчикского района Чувашской Республики на 2018 год </t>
  </si>
  <si>
    <t>Поставка сервера</t>
  </si>
  <si>
    <t>Разработка проектно-сметной документации по строительству объекта "Стадион-площадка в с. Яльчики Яльчикского района Чувашской Республики"</t>
  </si>
  <si>
    <t>ОК</t>
  </si>
  <si>
    <t>Устройство ограждения кладбища д. Малая Таяба Яльчикского района Чувашской Республики</t>
  </si>
  <si>
    <t>Создание и благоустройство парка культуры в с. Лащ-Таяба Яльчикского района Чувашской Республики</t>
  </si>
  <si>
    <t xml:space="preserve">Устройство гравийно-песчаной площадки с установкой игрового комплекса на центральной площади с.Большие Яльчики Яльчикского района Чувашской Республики </t>
  </si>
  <si>
    <t xml:space="preserve">Оказание услуг по проведению специальной оценки условий труда </t>
  </si>
  <si>
    <t>ЭА (СОНКО)</t>
  </si>
  <si>
    <t>Ремонт грунтовой дороги по ул. Южная, Молодежная с. Новые Шимкусы Яльчикского района Чувашской Республики</t>
  </si>
  <si>
    <t xml:space="preserve">Ремонт грунтовой дороги ул. Сухая, переулок Михайловский д. Малая Ерыкла Яльчикского района Чувашской Республики </t>
  </si>
  <si>
    <t>Ремонт грунтовой дороги ул.Учительская, ул.Родниковая д.Кильдюшево Яльчикского района Чувашской Республики</t>
  </si>
  <si>
    <t>Ремонт грунтовой дороги к кладбищу д. Избахтино Яльчикского района Чувашской Республики</t>
  </si>
  <si>
    <t>ЭА(СМП)</t>
  </si>
  <si>
    <t>Ремонт грунтовой дороги ул. Малтыкассы д. Аранчеево Яльчикского района Чувашской Республики</t>
  </si>
  <si>
    <t>Определение рыночной стоимости объектов муниципальной собственности</t>
  </si>
  <si>
    <t>Ремонт грунтовой дороги по ул. Новая д. Апанасово-Темяши Яльчикского района Чувашской Республики</t>
  </si>
  <si>
    <t>Ремонт дворовой территории многоквартирного дома № 9 по ул. Юбилейная, проезд к дворовым территориям многоквартирного дома № 26 по ул. Октябрьская с. Яльчики Яльчикского района Чувашской Республики</t>
  </si>
  <si>
    <t>Нанесение горизонтальной дорожной разметки на автомобильных дорогах общего пользования муниципального значения в Яльчикском районе Чувашской Республики</t>
  </si>
  <si>
    <t>ЭА</t>
  </si>
  <si>
    <t>Установка барьерного ограждения на автомобильной дороге "Комсомольское -Яльчики-Буинск"- Эмметево-Шаймурзино на участке с км 1+064 по км 1+138 с двух сторон в Яльчикском районе Чувашской Республики</t>
  </si>
  <si>
    <t>Установка барьерного ограждения на автомобильной дороге «Яльчики-Малая Таяба» на участке с км 3+555 по 3+787 с двух сторон в Яльчикском районе Чувашской Республики</t>
  </si>
  <si>
    <t xml:space="preserve">Ремонт грунтовой дороги ул. Магазинная, ул. Анаткас д.Старое Янашево Яльчикского района Чувашской Республики </t>
  </si>
  <si>
    <t xml:space="preserve">Выполнение работ по капитальному ремонту и перепланировке помещения АУ "МФЦ" Яльчикского района </t>
  </si>
  <si>
    <t>Ремонт грунтовой дороги по ул. Новая, переулка от ул. Пушкина к ул. Ленина с. Большие Яльчики Яльчикского района Чувашской Республики</t>
  </si>
  <si>
    <t>Ремонт здания Малотаябинского сельского Дома культуры , структурного подразделения МБУК "Централизованная клубная система Яльчикского района " в д.Малая Таяба Яльчикского района Чувашской Республики</t>
  </si>
  <si>
    <t xml:space="preserve">Ремонт грунтовой дороги ул. Приовражная д. Полевые Пинеры Яльчикского района Чувашской Республики </t>
  </si>
  <si>
    <t>Ремонт грунтовой дороги ул. Мичурина д. Кошки Куликеево Яльчикского района Чувашской Республики</t>
  </si>
  <si>
    <t>Ремонт грунтовой дороги ул. Луговая с. Сабанчино Яльчикского района Чувашской Республики</t>
  </si>
  <si>
    <t>Ремонт грунтовой дороги ул. Новая д. Белая Воложка Яльчикского района Чувашской Республики</t>
  </si>
  <si>
    <t>Капитальный ремонт спортивного зала МБОУ "Кильдюшевская СОШ" Яльчикского района Чувашской Республики</t>
  </si>
  <si>
    <t>Капитальный ремонт спортивного зала МБОУ "Новобайбатыревская СОШ" Яльчикского района Чувашской Республики</t>
  </si>
  <si>
    <t xml:space="preserve">Выполнение дополнительных работ по капитальному ремонту и перепланировке помещения АУ "МФЦ" Яльчикского района Чувашской Республики </t>
  </si>
  <si>
    <t>Благоустройство парка, прилегающего к центральной площади с. Яльчики Яльчикского района Чувашской Республики</t>
  </si>
  <si>
    <t>Оказание услуг по уборке служебных помещений отдела ЗАГС администрации Яльчикского района Чувашской Республики</t>
  </si>
  <si>
    <t>ЗК</t>
  </si>
  <si>
    <t>Ремонт грунтовой дороги ул. Овражная с. Лащ-Таяба Яльчикского района Чувашской Республики</t>
  </si>
  <si>
    <t>Ремонт грунтовой дороги ул. Пионерская с. Шемалаково Яльчикского района Чувашской Республики</t>
  </si>
  <si>
    <t>Поставка оборудования системы видеонаблюдения</t>
  </si>
  <si>
    <t>ЗК(СМП)</t>
  </si>
  <si>
    <t>ремонт автомобильной дороги "Избахтино-Новое Янашево" с км0+030 по км0+802 и с км1+072 по км2+334 в Яльчикском районе Чувашской Республики</t>
  </si>
  <si>
    <t>Ремонт грунтовой дороги ул. Центральная д. Полевые Пинеры Яльчикского района Чувашской Республики</t>
  </si>
  <si>
    <t>Выполнение кадастровых работ, подготовку межевого плана и постановку на государственный кадастровый учет земельных участков</t>
  </si>
  <si>
    <t>Выполнение дополнительных работ по ремонту здания Малотаябинского сельского Дома культуры , структурного подразделения МБУК "Централизованная клубная система Яльчикского района " в д.Малая Таяба Яльчикского района Чувашской Республики</t>
  </si>
  <si>
    <t>Ремонт грунтовой дороги ул. Набережная с. Новое Байбатырево Яльчикского района</t>
  </si>
  <si>
    <t>Текущий  ремонт покрытий  полов в помещении отдела ЗАГС администрации Яльчикского района Чувашской Республики</t>
  </si>
  <si>
    <t>оказание услуг по модернизации автоматизированной системы централизованного бюджетного и бухгалтерского учета в защищенном исполнении с предоставлением неисключительных прав на использование программ для ЭВМ в составе автоматизированной системы, включая модернизацию подсистемы обеспечения информационной безопасности</t>
  </si>
  <si>
    <t>Устройство детского игрового комплекса и спортивных тренажеров в с. Новое Тинчурино Яльчикского района Чувашской Республики</t>
  </si>
  <si>
    <t>Поставка автобуса для пассажиров</t>
  </si>
  <si>
    <t>Поставка хоккейной коробки</t>
  </si>
  <si>
    <t>Капитальный ремонт кровли здания МБОУ "Яльчикская СОШ"</t>
  </si>
  <si>
    <t>Ремонт настила моста на автодороге "Новое Байбатырево-Новое Чурино" на км 0+430 Яльчикского района Чувашской Республ</t>
  </si>
  <si>
    <t>Приобретение транспортного средства</t>
  </si>
  <si>
    <t>Строительство наружных сетей канализации по ул. Иванова с. Яльчики Яльчикского района Чувашской Республики</t>
  </si>
  <si>
    <t>Капитальный ремонт здания муниципального бюджетного учреждения культуры "Централизованная клубная система Яльчикского района Чувашской республики</t>
  </si>
  <si>
    <t>Приобретение жилого помещения (квартиры) для предоставления по договору найма специализированных жилых помещений детям-сиротам и детям, оставшихся без попечения родителей, лицам из числа детей-сирот и детей, оставшихся без попечения родителей</t>
  </si>
  <si>
    <t>Капитальный ремонт здания Муниципального бюджетного образовательного учреждения "Детский сад "Солнышко" села Яльчики Яльчикского района Чувашской Республики"</t>
  </si>
  <si>
    <t>Капитальный ремонт здания(замена окон) МБОУ "Большеяльчикская СОШ им. Г.Н.Волкова"</t>
  </si>
  <si>
    <t xml:space="preserve">Оказание услуг на приобретение неисключительных(пользовательских) лицензионных прав на обеспечение операционной системы Microsoft Windows 10 Professional </t>
  </si>
  <si>
    <t xml:space="preserve">Ремонт грунтовой дороги ул. Первомайская с.Лащ-Таяба Яльчикского района Чувашской Республики </t>
  </si>
  <si>
    <t>Изготовление и установка скульптурной композиции (фигуры животных)</t>
  </si>
  <si>
    <t xml:space="preserve">Изготовление и установка скульптурной композиции (фигур людей) </t>
  </si>
  <si>
    <t xml:space="preserve">Ремонт автомобильной дороги "Комсомольское -Яльчики"-Новые Шимкусы в Яльчикском районе Чувашской Республики 1 этап (км 2+200 - км 6+700) </t>
  </si>
  <si>
    <t xml:space="preserve">Выполнение работ по ремонту фасада здания МБОУ «Яльчикская СОШ» </t>
  </si>
  <si>
    <t xml:space="preserve">Капитальный ремонт здания(замена окон) МБОУ "Большеяльчикская СОШ им. Г.Н.Волкова" </t>
  </si>
  <si>
    <t>…</t>
  </si>
  <si>
    <t>2. Сведения об осуществленных закупках товаров, работ, услуг для обеспечения нужд Чувашской Республики</t>
  </si>
  <si>
    <t>путем проведения совместных торгов</t>
  </si>
  <si>
    <t>Поставка бумаги для офисной техники</t>
  </si>
  <si>
    <t>Поставка нефтепродуктов (автомобильный бензин АИ-92)</t>
  </si>
  <si>
    <t xml:space="preserve">ЭА </t>
  </si>
  <si>
    <t>Поставка арочных металлодетекторов (совместная закупка)</t>
  </si>
  <si>
    <t>Поставка ручных металлодетекторов (совместная закупка)</t>
  </si>
  <si>
    <t>Итого по разделу 2</t>
  </si>
  <si>
    <t>3. Сведения об осуществленных закупках товаров, работ, услуг для обеспечения нужд Чувашской Республики,</t>
  </si>
  <si>
    <t>которые не привели к заключению контракта</t>
  </si>
  <si>
    <t>нанесение горизонтальной дорожной разметки на автомобильных дорогах общего пользования муниципального значения в Яльчикском районе Чувашской Республики</t>
  </si>
  <si>
    <t>х</t>
  </si>
  <si>
    <t>Текущий ремонт здания администрации Яльчикского района в с.Яльчики Яльчикского района Яльчикского района Чувашской Республики</t>
  </si>
  <si>
    <t xml:space="preserve">Ремонт грунтовой дороги ул. Центральная д. Полевые Пинеры Яльчикского района Чувашской Республики </t>
  </si>
  <si>
    <t>поставка ручных металлодетекторов (совместная закупка)</t>
  </si>
  <si>
    <t>Ремонт настила моста на  автодороге "Новое Байбатырево-Новое Чурино" на км 0+430 Яльчикского района  Чувашской Республики</t>
  </si>
  <si>
    <t>Поставка папок для вручения грамот</t>
  </si>
  <si>
    <t>№ 1а-закупки</t>
  </si>
  <si>
    <t>Сведения о закупочной деятельности</t>
  </si>
  <si>
    <t>Количество бюджетных учреждений, находящихся в ведении и осуществляющих закупки в соответствии с Федеральным законом № 223-ФЗ всего, шт.</t>
  </si>
  <si>
    <t>Сведения об уполномоченном органе (при наличии), которому переданы функции по организации и проведению закупок</t>
  </si>
  <si>
    <t>Закупки</t>
  </si>
  <si>
    <t>Конкурсы</t>
  </si>
  <si>
    <t>Аукционы</t>
  </si>
  <si>
    <t>Запрос котировок</t>
  </si>
  <si>
    <t>Закупки у единственного поставщика (подрядчика, исполнителя)</t>
  </si>
  <si>
    <t>Иные способы</t>
  </si>
  <si>
    <t xml:space="preserve">открытые </t>
  </si>
  <si>
    <t>в электронной форме</t>
  </si>
  <si>
    <t>I. Количественная характеристика торгов и других способов закупки</t>
  </si>
  <si>
    <t>1. Всего проведено торгов, запросов котировок, иных способов закупки (лотов) и закупок у единственного поставщика (подрядчика, исполнителя)</t>
  </si>
  <si>
    <t>Из строки 101 - количество несостоявшихся способов определения поставщиков (подрядчиков, исполнителей) (лотов), которые не привели к заключению договоров</t>
  </si>
  <si>
    <t>Из строки 102 - количество несостоявшихся способов определения поставщиков (подрядчиков, исполнителей) (лотов), которые не привели к заключению договоров из-за отказа в допуске к участию всех участников закупки</t>
  </si>
  <si>
    <t>Из строки 102 - количество способов определения поставщиков (подрядчиков, исполнителей), которые не привели к заключению договоров из-за отказа от заключения договоров</t>
  </si>
  <si>
    <t>2. Количество заключенных договоров</t>
  </si>
  <si>
    <t>Из строки 110 - количество заключенных договоров с отечественными участниками</t>
  </si>
  <si>
    <t>3. Внесено изменений в договоры</t>
  </si>
  <si>
    <t>4. Расторгнуто договоров</t>
  </si>
  <si>
    <t>в том числе:</t>
  </si>
  <si>
    <t>по соглашению сторон</t>
  </si>
  <si>
    <t>в случае одностороннего отказа заказчика от исполнения договора</t>
  </si>
  <si>
    <t>в случае одностороннего отказа поставщика (подрядчика, исполнителя) от исполнения договора</t>
  </si>
  <si>
    <t>II. Количественная характеристика участников торгов и других способов закупки товаров, работ, услуг</t>
  </si>
  <si>
    <t>Из строки 201 - не допущено заявок к участию в торгах, запросах котировок, иных способах закупки (лотах)</t>
  </si>
  <si>
    <t>2. Количество обжалований по закупке товаров, работ, услуг</t>
  </si>
  <si>
    <t>III. Стоимостная характеристика торгов и других способов закупки товаров, работ, услуг, тысяча рублей</t>
  </si>
  <si>
    <t>1. Суммарная начальная цена договоров (лотов), выставленных на торги, запрос котировок, иные способы закупки, и сумма договоров, заключенных с единственным поставщиком (подрядчиком, исполнителем)</t>
  </si>
  <si>
    <t>Из строки 301 - суммарная начальная цена договоров (лотов), выставленных на торги, запрос котировок, иные способы закупки, которые не привели к заключению договоров</t>
  </si>
  <si>
    <t>Из строки 302 - суммарная начальная цена договоров (лотов), выставленных на торги, запрос котировок, иные способы закупки, которые не привели к заключению договоров из-за отказа в допуске к участию всех участников закупки</t>
  </si>
  <si>
    <t>Из строки 302 - суммарная начальная цена договоров (лотов), выставленных на торги, запрос котировок, иные способы закупки, которые не привели к заключению договоров из-за отказа от заключения договоров</t>
  </si>
  <si>
    <t>2. Общая стоимость заключенных договоров</t>
  </si>
  <si>
    <t>Из строки 305 – стоимость договоров, заключенных с отечественными участниками</t>
  </si>
  <si>
    <t>3. Сумма изменения стоимости заключенных договоров</t>
  </si>
  <si>
    <t>4. Общая стоимость расторгнутых договоров</t>
  </si>
  <si>
    <t>Закупки у СМП, СОНКО</t>
  </si>
  <si>
    <t>за 2018 г.</t>
  </si>
  <si>
    <t>по данным заказчиков</t>
  </si>
  <si>
    <t xml:space="preserve">  № п/п</t>
  </si>
  <si>
    <t>Главный распорядитель бюджетных средств</t>
  </si>
  <si>
    <t xml:space="preserve">Совокупный годовой объем закупок, рассчитанный за вычетом закупок, предусмотренных частью 1.1 статьи 30 Закона о контрактной системе (тыс. рублей)
</t>
  </si>
  <si>
    <t xml:space="preserve">Объем закупок в отчетном году, в извещении об осуществлении которых было установлено ограничение в отношении участников закупок, которыми могли быть только субъекты малого предпринимательства и социально ориентированные некоммерческие организации (тыс. рублей)
</t>
  </si>
  <si>
    <t xml:space="preserve">Объем привлечения в отчетном году субподрядчиков и соисполнителей из числа субъектов малого предпринимательства и социально ориентированных некоммерческих организаций к исполнению контрактов, заключенных по результатам определений поставщиков (подрядчиков, исполнителей), в извещениях об осуществлении которых было установлено требование к поставщику (подрядчику, исполнителю), не являющемуся субъектом малого предпринимательства или социально ориентированной некоммерческой организацией, о привлечении к исполнению контракта субподрядчиков (соисполнителей) из числа субъектов малого предпринимательства и социально ориентированных некоммерческих организаций (тыс. рублей)
</t>
  </si>
  <si>
    <t xml:space="preserve">Доля закупок, которые заказчик осуществил у субъектов малого предпринимательства и социально ориентированных некоммерческих организаций в отчетном году, в совокупном годовом объеме закупок, за исключением объема закупок, сведения о которых составляют государственную тайну (процентов) и за вычетом закупок, предусмотренных частью 1.1 статьи 30 Закона о контрактной системе (процентов)
</t>
  </si>
  <si>
    <t xml:space="preserve">за вычетом несостоявшихся процедур определения поставщика (подрядчика, исполнителя) (по норме действующей до 01.01.2019 г.)
</t>
  </si>
  <si>
    <t xml:space="preserve">с учетом несостоявшихся процедур определения поставщика (подрядчика, исполнителя) (по норме действующей до 01.01.2019 г.)
</t>
  </si>
  <si>
    <r>
      <rPr>
        <sz val="10"/>
        <rFont val="Times New Roman"/>
        <family val="1"/>
        <charset val="1"/>
      </rPr>
      <t xml:space="preserve">осуществленных по результатам </t>
    </r>
    <r>
      <rPr>
        <b/>
        <sz val="10"/>
        <rFont val="Times New Roman"/>
        <family val="1"/>
        <charset val="204"/>
      </rPr>
      <t xml:space="preserve">состоявшихся </t>
    </r>
    <r>
      <rPr>
        <sz val="10"/>
        <rFont val="Times New Roman"/>
        <family val="1"/>
        <charset val="1"/>
      </rPr>
      <t>процедур определения поставщика (подрядчика, исполнителя)</t>
    </r>
  </si>
  <si>
    <r>
      <rPr>
        <sz val="10"/>
        <rFont val="Times New Roman"/>
        <family val="1"/>
        <charset val="1"/>
      </rPr>
      <t xml:space="preserve">осуществленных по результатам </t>
    </r>
    <r>
      <rPr>
        <b/>
        <sz val="10"/>
        <rFont val="Times New Roman"/>
        <family val="1"/>
        <charset val="204"/>
      </rPr>
      <t>несостоявшихся</t>
    </r>
    <r>
      <rPr>
        <sz val="10"/>
        <rFont val="Times New Roman"/>
        <family val="1"/>
        <charset val="1"/>
      </rPr>
      <t xml:space="preserve"> процедур определения поставщика (подрядчика, исполнителя)</t>
    </r>
  </si>
  <si>
    <t>Яльчикский район</t>
  </si>
  <si>
    <t>Поставка рамок для благодарностей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</si>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</sst>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1"/>
      <color rgb="FF0000FF"/>
      <name val="Times New Roman"/>
      <family val="1"/>
      <charset val="204"/>
    </font>
    <font>
      <u/>
      <sz val="11"/>
      <color rgb="FF0000FF"/>
      <name val="Calibri"/>
      <family val="2"/>
      <charset val="1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b/>
      <sz val="13"/>
      <name val="Times New Roman"/>
      <family val="1"/>
      <charset val="1"/>
    </font>
    <font>
      <b/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CC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12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Border="1"/>
    <xf numFmtId="0" fontId="1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7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justify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0" fillId="4" borderId="0" xfId="0" applyFill="1"/>
    <xf numFmtId="0" fontId="6" fillId="5" borderId="7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5" borderId="0" xfId="0" applyFont="1" applyFill="1"/>
    <xf numFmtId="0" fontId="4" fillId="5" borderId="7" xfId="0" applyFont="1" applyFill="1" applyBorder="1" applyAlignment="1">
      <alignment horizontal="justify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5" borderId="0" xfId="0" applyFill="1"/>
    <xf numFmtId="0" fontId="4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9" fillId="3" borderId="7" xfId="1" applyFont="1" applyFill="1" applyBorder="1" applyAlignment="1" applyProtection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 vertical="center" indent="15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13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10" xfId="0" applyFont="1" applyBorder="1" applyAlignment="1">
      <alignment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1" xfId="0" applyBorder="1"/>
    <xf numFmtId="0" fontId="4" fillId="2" borderId="10" xfId="0" applyFont="1" applyFill="1" applyBorder="1" applyAlignment="1">
      <alignment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164" fontId="14" fillId="2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/>
    <xf numFmtId="0" fontId="14" fillId="2" borderId="15" xfId="0" applyFont="1" applyFill="1" applyBorder="1"/>
    <xf numFmtId="0" fontId="16" fillId="6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17" fontId="15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2" fontId="14" fillId="2" borderId="9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F0B65AD7F358AF64A7F96E48FA9F722905D1B93A50E5216B7F11D768EEDDF1330B561F0A1B2C9E9U8x2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6"/>
  <sheetViews>
    <sheetView tabSelected="1" view="pageBreakPreview" topLeftCell="A73" zoomScaleNormal="100" workbookViewId="0">
      <selection activeCell="G83" sqref="G83"/>
    </sheetView>
  </sheetViews>
  <sheetFormatPr defaultRowHeight="15" x14ac:dyDescent="0.25"/>
  <cols>
    <col min="1" max="1" width="41.7109375" style="1" customWidth="1"/>
    <col min="2" max="9" width="12.140625" style="1" customWidth="1"/>
    <col min="10" max="11" width="15.85546875" style="1" customWidth="1"/>
    <col min="12" max="1025" width="8.85546875" style="1" customWidth="1"/>
  </cols>
  <sheetData>
    <row r="1" spans="1:11" ht="15.75" x14ac:dyDescent="0.25">
      <c r="A1" s="2"/>
    </row>
    <row r="2" spans="1:11" ht="16.5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15.75" x14ac:dyDescent="0.25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15.75" x14ac:dyDescent="0.25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15.75" x14ac:dyDescent="0.25">
      <c r="A5" s="96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5.75" x14ac:dyDescent="0.25">
      <c r="A6" s="96" t="s">
        <v>4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15.75" x14ac:dyDescent="0.25">
      <c r="A7" s="3"/>
    </row>
    <row r="8" spans="1:11" ht="15.75" x14ac:dyDescent="0.25">
      <c r="A8" s="4" t="s">
        <v>5</v>
      </c>
      <c r="B8" s="4"/>
    </row>
    <row r="9" spans="1:11" ht="63" customHeight="1" x14ac:dyDescent="0.25">
      <c r="A9" s="4" t="s">
        <v>6</v>
      </c>
      <c r="B9" s="97" t="s">
        <v>7</v>
      </c>
      <c r="C9" s="97"/>
      <c r="D9" s="97"/>
      <c r="E9" s="97"/>
      <c r="F9" s="97"/>
      <c r="G9" s="97"/>
      <c r="H9" s="97"/>
      <c r="I9" s="97"/>
      <c r="J9" s="97"/>
      <c r="K9" s="5"/>
    </row>
    <row r="10" spans="1:11" ht="15.75" x14ac:dyDescent="0.25">
      <c r="A10" s="4"/>
      <c r="B10" s="6"/>
      <c r="K10" s="5"/>
    </row>
    <row r="11" spans="1:11" ht="46.9" customHeight="1" x14ac:dyDescent="0.25">
      <c r="A11" s="4" t="s">
        <v>8</v>
      </c>
      <c r="B11" s="98" t="s">
        <v>9</v>
      </c>
      <c r="C11" s="98"/>
      <c r="D11" s="98"/>
      <c r="E11" s="98"/>
      <c r="F11" s="98"/>
      <c r="G11" s="98"/>
      <c r="H11" s="98"/>
      <c r="I11" s="98"/>
      <c r="J11" s="98"/>
      <c r="K11" s="98"/>
    </row>
    <row r="12" spans="1:11" ht="15.75" x14ac:dyDescent="0.25">
      <c r="A12" s="3"/>
      <c r="K12" s="5"/>
    </row>
    <row r="13" spans="1:11" ht="15.75" x14ac:dyDescent="0.25">
      <c r="A13" s="99" t="s">
        <v>10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 ht="15.75" customHeight="1" x14ac:dyDescent="0.25">
      <c r="A14" s="100" t="s">
        <v>11</v>
      </c>
      <c r="B14" s="100" t="s">
        <v>12</v>
      </c>
      <c r="C14" s="8" t="s">
        <v>13</v>
      </c>
      <c r="D14" s="100" t="s">
        <v>14</v>
      </c>
      <c r="E14" s="100"/>
      <c r="F14" s="100"/>
      <c r="G14" s="100"/>
      <c r="H14" s="100"/>
      <c r="I14" s="100"/>
      <c r="J14" s="100"/>
      <c r="K14" s="100"/>
    </row>
    <row r="15" spans="1:11" ht="26.45" customHeight="1" x14ac:dyDescent="0.25">
      <c r="A15" s="100"/>
      <c r="B15" s="100"/>
      <c r="C15" s="9" t="s">
        <v>15</v>
      </c>
      <c r="D15" s="100" t="s">
        <v>16</v>
      </c>
      <c r="E15" s="100"/>
      <c r="F15" s="100"/>
      <c r="G15" s="100" t="s">
        <v>17</v>
      </c>
      <c r="H15" s="100" t="s">
        <v>18</v>
      </c>
      <c r="I15" s="100" t="s">
        <v>19</v>
      </c>
      <c r="J15" s="100" t="s">
        <v>20</v>
      </c>
      <c r="K15" s="100"/>
    </row>
    <row r="16" spans="1:11" ht="89.25" x14ac:dyDescent="0.25">
      <c r="A16" s="100"/>
      <c r="B16" s="100"/>
      <c r="C16" s="10"/>
      <c r="D16" s="11" t="s">
        <v>21</v>
      </c>
      <c r="E16" s="11" t="s">
        <v>22</v>
      </c>
      <c r="F16" s="11" t="s">
        <v>23</v>
      </c>
      <c r="G16" s="100"/>
      <c r="H16" s="100"/>
      <c r="I16" s="100"/>
      <c r="J16" s="11" t="s">
        <v>24</v>
      </c>
      <c r="K16" s="11" t="s">
        <v>25</v>
      </c>
    </row>
    <row r="17" spans="1:11" x14ac:dyDescent="0.25">
      <c r="A17" s="12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</row>
    <row r="18" spans="1:11" ht="15" customHeight="1" x14ac:dyDescent="0.25">
      <c r="A18" s="101" t="s">
        <v>26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  <row r="19" spans="1:11" ht="15.75" customHeight="1" x14ac:dyDescent="0.25">
      <c r="A19" s="102" t="s">
        <v>27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 s="16" customFormat="1" ht="51" x14ac:dyDescent="0.25">
      <c r="A20" s="13" t="s">
        <v>28</v>
      </c>
      <c r="B20" s="14">
        <v>101</v>
      </c>
      <c r="C20" s="15">
        <v>1688</v>
      </c>
      <c r="D20" s="15">
        <v>1</v>
      </c>
      <c r="E20" s="15"/>
      <c r="F20" s="15"/>
      <c r="G20" s="15">
        <v>78</v>
      </c>
      <c r="H20" s="15">
        <v>6</v>
      </c>
      <c r="I20" s="15"/>
      <c r="J20" s="15">
        <v>51</v>
      </c>
      <c r="K20" s="15">
        <v>1552</v>
      </c>
    </row>
    <row r="21" spans="1:11" ht="51" x14ac:dyDescent="0.25">
      <c r="A21" s="17" t="s">
        <v>29</v>
      </c>
      <c r="B21" s="11">
        <v>102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 s="16" customFormat="1" ht="38.25" x14ac:dyDescent="0.25">
      <c r="A22" s="13" t="s">
        <v>30</v>
      </c>
      <c r="B22" s="14">
        <v>103</v>
      </c>
      <c r="C22" s="15">
        <v>41</v>
      </c>
      <c r="D22" s="15"/>
      <c r="E22" s="15"/>
      <c r="F22" s="15"/>
      <c r="G22" s="15">
        <v>38</v>
      </c>
      <c r="H22" s="15">
        <v>3</v>
      </c>
      <c r="I22" s="15"/>
      <c r="J22" s="15"/>
      <c r="K22" s="15"/>
    </row>
    <row r="23" spans="1:11" s="22" customFormat="1" ht="51" x14ac:dyDescent="0.25">
      <c r="A23" s="19" t="s">
        <v>31</v>
      </c>
      <c r="B23" s="20" t="s">
        <v>32</v>
      </c>
      <c r="C23" s="21">
        <v>31</v>
      </c>
      <c r="D23" s="21"/>
      <c r="E23" s="21"/>
      <c r="F23" s="21"/>
      <c r="G23" s="21">
        <v>29</v>
      </c>
      <c r="H23" s="21">
        <v>2</v>
      </c>
      <c r="I23" s="21"/>
      <c r="J23" s="21"/>
      <c r="K23" s="21"/>
    </row>
    <row r="24" spans="1:11" s="22" customFormat="1" ht="51" x14ac:dyDescent="0.25">
      <c r="A24" s="19" t="s">
        <v>33</v>
      </c>
      <c r="B24" s="20" t="s">
        <v>34</v>
      </c>
      <c r="C24" s="21">
        <v>31</v>
      </c>
      <c r="D24" s="21"/>
      <c r="E24" s="21"/>
      <c r="F24" s="21"/>
      <c r="G24" s="21">
        <v>29</v>
      </c>
      <c r="H24" s="21">
        <v>2</v>
      </c>
      <c r="I24" s="21"/>
      <c r="J24" s="21"/>
      <c r="K24" s="21"/>
    </row>
    <row r="25" spans="1:11" s="22" customFormat="1" ht="51" x14ac:dyDescent="0.25">
      <c r="A25" s="19" t="s">
        <v>35</v>
      </c>
      <c r="B25" s="20">
        <v>104</v>
      </c>
      <c r="C25" s="21">
        <v>10</v>
      </c>
      <c r="D25" s="21"/>
      <c r="E25" s="21"/>
      <c r="F25" s="21"/>
      <c r="G25" s="21">
        <v>9</v>
      </c>
      <c r="H25" s="21">
        <v>1</v>
      </c>
      <c r="I25" s="21"/>
      <c r="J25" s="21"/>
      <c r="K25" s="21"/>
    </row>
    <row r="26" spans="1:11" s="26" customFormat="1" ht="63.75" x14ac:dyDescent="0.25">
      <c r="A26" s="23" t="s">
        <v>36</v>
      </c>
      <c r="B26" s="24" t="s">
        <v>37</v>
      </c>
      <c r="C26" s="25">
        <v>9</v>
      </c>
      <c r="D26" s="25"/>
      <c r="E26" s="25"/>
      <c r="F26" s="25"/>
      <c r="G26" s="25">
        <v>8</v>
      </c>
      <c r="H26" s="25">
        <v>1</v>
      </c>
      <c r="I26" s="25"/>
      <c r="J26" s="25"/>
      <c r="K26" s="25"/>
    </row>
    <row r="27" spans="1:11" s="30" customFormat="1" ht="76.5" x14ac:dyDescent="0.25">
      <c r="A27" s="27" t="s">
        <v>38</v>
      </c>
      <c r="B27" s="28">
        <v>105</v>
      </c>
      <c r="C27" s="29"/>
      <c r="D27" s="29"/>
      <c r="E27" s="29"/>
      <c r="F27" s="29"/>
      <c r="G27" s="29"/>
      <c r="H27" s="29"/>
      <c r="I27" s="29"/>
      <c r="J27" s="29"/>
      <c r="K27" s="29"/>
    </row>
    <row r="28" spans="1:11" s="30" customFormat="1" ht="63.75" x14ac:dyDescent="0.25">
      <c r="A28" s="27" t="s">
        <v>39</v>
      </c>
      <c r="B28" s="28">
        <v>106</v>
      </c>
      <c r="C28" s="29">
        <v>1</v>
      </c>
      <c r="D28" s="29"/>
      <c r="E28" s="29"/>
      <c r="F28" s="29"/>
      <c r="G28" s="29">
        <v>1</v>
      </c>
      <c r="H28" s="29"/>
      <c r="I28" s="29"/>
      <c r="J28" s="29"/>
      <c r="K28" s="29"/>
    </row>
    <row r="29" spans="1:11" ht="25.5" x14ac:dyDescent="0.25">
      <c r="A29" s="17" t="s">
        <v>40</v>
      </c>
      <c r="B29" s="11">
        <v>107</v>
      </c>
      <c r="C29" s="31">
        <v>5</v>
      </c>
      <c r="D29" s="18"/>
      <c r="E29" s="18"/>
      <c r="F29" s="18"/>
      <c r="G29" s="18">
        <v>5</v>
      </c>
      <c r="H29" s="18"/>
      <c r="I29" s="18"/>
      <c r="J29" s="18"/>
      <c r="K29" s="18"/>
    </row>
    <row r="30" spans="1:11" ht="25.5" x14ac:dyDescent="0.25">
      <c r="A30" s="17" t="s">
        <v>41</v>
      </c>
      <c r="B30" s="11">
        <v>108</v>
      </c>
      <c r="C30" s="31">
        <v>5</v>
      </c>
      <c r="D30" s="18"/>
      <c r="E30" s="18"/>
      <c r="F30" s="18"/>
      <c r="G30" s="18">
        <v>5</v>
      </c>
      <c r="H30" s="18"/>
      <c r="I30" s="18"/>
      <c r="J30" s="18"/>
      <c r="K30" s="18"/>
    </row>
    <row r="31" spans="1:11" ht="38.25" x14ac:dyDescent="0.25">
      <c r="A31" s="17" t="s">
        <v>42</v>
      </c>
      <c r="B31" s="11">
        <v>109</v>
      </c>
      <c r="C31" s="31">
        <v>1</v>
      </c>
      <c r="D31" s="18"/>
      <c r="E31" s="18"/>
      <c r="F31" s="18"/>
      <c r="G31" s="18">
        <v>1</v>
      </c>
      <c r="H31" s="18"/>
      <c r="I31" s="18"/>
      <c r="J31" s="18"/>
      <c r="K31" s="18"/>
    </row>
    <row r="32" spans="1:11" ht="51" x14ac:dyDescent="0.25">
      <c r="A32" s="32" t="s">
        <v>43</v>
      </c>
      <c r="B32" s="11" t="s">
        <v>44</v>
      </c>
      <c r="C32" s="18">
        <v>1678</v>
      </c>
      <c r="D32" s="18">
        <v>1</v>
      </c>
      <c r="E32" s="18"/>
      <c r="F32" s="18"/>
      <c r="G32" s="18">
        <v>69</v>
      </c>
      <c r="H32" s="18">
        <v>5</v>
      </c>
      <c r="I32" s="18"/>
      <c r="J32" s="18">
        <v>51</v>
      </c>
      <c r="K32" s="18">
        <v>1552</v>
      </c>
    </row>
    <row r="33" spans="1:11" ht="51" x14ac:dyDescent="0.25">
      <c r="A33" s="32" t="s">
        <v>45</v>
      </c>
      <c r="B33" s="11" t="s">
        <v>46</v>
      </c>
      <c r="C33" s="18">
        <v>4</v>
      </c>
      <c r="D33" s="18"/>
      <c r="E33" s="18"/>
      <c r="F33" s="18"/>
      <c r="G33" s="18">
        <v>4</v>
      </c>
      <c r="H33" s="18"/>
      <c r="I33" s="18"/>
      <c r="J33" s="18"/>
      <c r="K33" s="18"/>
    </row>
    <row r="34" spans="1:11" s="16" customFormat="1" ht="25.5" x14ac:dyDescent="0.25">
      <c r="A34" s="13" t="s">
        <v>47</v>
      </c>
      <c r="B34" s="14">
        <v>110</v>
      </c>
      <c r="C34" s="15">
        <v>1678</v>
      </c>
      <c r="D34" s="15">
        <v>1</v>
      </c>
      <c r="E34" s="15"/>
      <c r="F34" s="15"/>
      <c r="G34" s="15">
        <v>69</v>
      </c>
      <c r="H34" s="15">
        <v>5</v>
      </c>
      <c r="I34" s="15"/>
      <c r="J34" s="15">
        <v>51</v>
      </c>
      <c r="K34" s="15">
        <v>1552</v>
      </c>
    </row>
    <row r="35" spans="1:11" s="22" customFormat="1" ht="51" x14ac:dyDescent="0.25">
      <c r="A35" s="19" t="s">
        <v>48</v>
      </c>
      <c r="B35" s="20">
        <v>111</v>
      </c>
      <c r="C35" s="21">
        <v>32</v>
      </c>
      <c r="D35" s="21"/>
      <c r="E35" s="21"/>
      <c r="F35" s="21"/>
      <c r="G35" s="21">
        <v>30</v>
      </c>
      <c r="H35" s="21">
        <v>2</v>
      </c>
      <c r="I35" s="21"/>
      <c r="J35" s="21"/>
      <c r="K35" s="21"/>
    </row>
    <row r="36" spans="1:11" s="30" customFormat="1" ht="63.75" x14ac:dyDescent="0.25">
      <c r="A36" s="27" t="s">
        <v>49</v>
      </c>
      <c r="B36" s="28" t="s">
        <v>50</v>
      </c>
      <c r="C36" s="29">
        <v>30</v>
      </c>
      <c r="D36" s="29"/>
      <c r="E36" s="29"/>
      <c r="F36" s="29"/>
      <c r="G36" s="29">
        <v>28</v>
      </c>
      <c r="H36" s="29">
        <v>2</v>
      </c>
      <c r="I36" s="29"/>
      <c r="J36" s="29"/>
      <c r="K36" s="29"/>
    </row>
    <row r="37" spans="1:11" s="30" customFormat="1" ht="63.75" x14ac:dyDescent="0.25">
      <c r="A37" s="27" t="s">
        <v>51</v>
      </c>
      <c r="B37" s="28" t="s">
        <v>52</v>
      </c>
      <c r="C37" s="29">
        <v>3</v>
      </c>
      <c r="D37" s="29"/>
      <c r="E37" s="29"/>
      <c r="F37" s="29"/>
      <c r="G37" s="29">
        <v>3</v>
      </c>
      <c r="H37" s="29"/>
      <c r="I37" s="29"/>
      <c r="J37" s="29"/>
      <c r="K37" s="29"/>
    </row>
    <row r="38" spans="1:11" ht="38.25" x14ac:dyDescent="0.25">
      <c r="A38" s="17" t="s">
        <v>53</v>
      </c>
      <c r="B38" s="11">
        <v>112</v>
      </c>
      <c r="C38" s="18">
        <v>5</v>
      </c>
      <c r="D38" s="18"/>
      <c r="E38" s="18"/>
      <c r="F38" s="18"/>
      <c r="G38" s="18">
        <v>5</v>
      </c>
      <c r="H38" s="18"/>
      <c r="I38" s="18"/>
      <c r="J38" s="18"/>
      <c r="K38" s="18"/>
    </row>
    <row r="39" spans="1:11" ht="38.25" x14ac:dyDescent="0.25">
      <c r="A39" s="17" t="s">
        <v>54</v>
      </c>
      <c r="B39" s="11">
        <v>113</v>
      </c>
      <c r="C39" s="18">
        <v>5</v>
      </c>
      <c r="D39" s="18"/>
      <c r="E39" s="18"/>
      <c r="F39" s="18"/>
      <c r="G39" s="18">
        <v>5</v>
      </c>
      <c r="H39" s="18"/>
      <c r="I39" s="18"/>
      <c r="J39" s="18"/>
      <c r="K39" s="18"/>
    </row>
    <row r="40" spans="1:11" ht="38.25" x14ac:dyDescent="0.25">
      <c r="A40" s="17" t="s">
        <v>55</v>
      </c>
      <c r="B40" s="11">
        <v>114</v>
      </c>
      <c r="C40" s="18">
        <v>1678</v>
      </c>
      <c r="D40" s="18">
        <v>1</v>
      </c>
      <c r="E40" s="18"/>
      <c r="F40" s="18"/>
      <c r="G40" s="18">
        <v>69</v>
      </c>
      <c r="H40" s="18">
        <v>5</v>
      </c>
      <c r="I40" s="18"/>
      <c r="J40" s="18">
        <v>51</v>
      </c>
      <c r="K40" s="18">
        <v>1552</v>
      </c>
    </row>
    <row r="41" spans="1:11" ht="25.5" x14ac:dyDescent="0.25">
      <c r="A41" s="33" t="s">
        <v>56</v>
      </c>
      <c r="B41" s="34">
        <v>115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1:11" x14ac:dyDescent="0.25">
      <c r="A42" s="36" t="s">
        <v>57</v>
      </c>
      <c r="B42" s="37">
        <v>116</v>
      </c>
      <c r="C42" s="38"/>
      <c r="D42" s="38"/>
      <c r="E42" s="38"/>
      <c r="F42" s="38"/>
      <c r="G42" s="38"/>
      <c r="H42" s="38"/>
      <c r="I42" s="38"/>
      <c r="J42" s="38"/>
      <c r="K42" s="38"/>
    </row>
    <row r="43" spans="1:11" x14ac:dyDescent="0.25">
      <c r="A43" s="39" t="s">
        <v>58</v>
      </c>
      <c r="B43" s="11">
        <v>121</v>
      </c>
      <c r="C43" s="18">
        <v>3</v>
      </c>
      <c r="D43" s="18"/>
      <c r="E43" s="18"/>
      <c r="F43" s="18"/>
      <c r="G43" s="18">
        <v>1</v>
      </c>
      <c r="H43" s="18"/>
      <c r="I43" s="18"/>
      <c r="J43" s="18">
        <v>2</v>
      </c>
      <c r="K43" s="18"/>
    </row>
    <row r="44" spans="1:11" x14ac:dyDescent="0.25">
      <c r="A44" s="39" t="s">
        <v>59</v>
      </c>
      <c r="B44" s="11">
        <v>122</v>
      </c>
      <c r="C44" s="18">
        <v>12</v>
      </c>
      <c r="D44" s="18"/>
      <c r="E44" s="18"/>
      <c r="F44" s="18"/>
      <c r="G44" s="18">
        <v>5</v>
      </c>
      <c r="H44" s="18"/>
      <c r="I44" s="18"/>
      <c r="J44" s="18">
        <v>7</v>
      </c>
      <c r="K44" s="18"/>
    </row>
    <row r="45" spans="1:11" ht="25.5" x14ac:dyDescent="0.25">
      <c r="A45" s="39" t="s">
        <v>60</v>
      </c>
      <c r="B45" s="7">
        <v>123</v>
      </c>
      <c r="C45" s="40">
        <v>12</v>
      </c>
      <c r="D45" s="40"/>
      <c r="E45" s="40"/>
      <c r="F45" s="40"/>
      <c r="G45" s="40">
        <v>5</v>
      </c>
      <c r="H45" s="40"/>
      <c r="I45" s="40"/>
      <c r="J45" s="40">
        <v>7</v>
      </c>
      <c r="K45" s="40"/>
    </row>
    <row r="46" spans="1:11" ht="25.5" x14ac:dyDescent="0.25">
      <c r="A46" s="39" t="s">
        <v>61</v>
      </c>
      <c r="B46" s="11">
        <v>124</v>
      </c>
      <c r="C46" s="18"/>
      <c r="D46" s="18"/>
      <c r="E46" s="18"/>
      <c r="F46" s="18"/>
      <c r="G46" s="18"/>
      <c r="H46" s="18"/>
      <c r="I46" s="18"/>
      <c r="J46" s="18"/>
      <c r="K46" s="18"/>
    </row>
    <row r="47" spans="1:11" ht="38.25" x14ac:dyDescent="0.25">
      <c r="A47" s="39" t="s">
        <v>62</v>
      </c>
      <c r="B47" s="11">
        <v>125</v>
      </c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A48" s="17" t="s">
        <v>63</v>
      </c>
      <c r="B48" s="11">
        <v>126</v>
      </c>
      <c r="C48" s="18"/>
      <c r="D48" s="18"/>
      <c r="E48" s="18"/>
      <c r="F48" s="18"/>
      <c r="G48" s="18"/>
      <c r="H48" s="18"/>
      <c r="I48" s="18"/>
      <c r="J48" s="18"/>
      <c r="K48" s="18"/>
    </row>
    <row r="49" spans="1:11" ht="38.25" x14ac:dyDescent="0.25">
      <c r="A49" s="17" t="s">
        <v>64</v>
      </c>
      <c r="B49" s="11">
        <v>127</v>
      </c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15.75" customHeight="1" x14ac:dyDescent="0.25">
      <c r="A50" s="103" t="s">
        <v>65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</row>
    <row r="51" spans="1:11" s="16" customFormat="1" x14ac:dyDescent="0.25">
      <c r="A51" s="13" t="s">
        <v>66</v>
      </c>
      <c r="B51" s="14">
        <v>201</v>
      </c>
      <c r="C51" s="15">
        <v>234</v>
      </c>
      <c r="D51" s="15">
        <v>2</v>
      </c>
      <c r="E51" s="15"/>
      <c r="F51" s="15"/>
      <c r="G51" s="15">
        <v>222</v>
      </c>
      <c r="H51" s="15">
        <v>10</v>
      </c>
      <c r="I51" s="15"/>
      <c r="J51" s="15"/>
      <c r="K51" s="15"/>
    </row>
    <row r="52" spans="1:11" ht="51" x14ac:dyDescent="0.25">
      <c r="A52" s="42" t="s">
        <v>67</v>
      </c>
      <c r="B52" s="11">
        <v>202</v>
      </c>
      <c r="C52" s="18"/>
      <c r="D52" s="18"/>
      <c r="E52" s="18"/>
      <c r="F52" s="18"/>
      <c r="G52" s="18"/>
      <c r="H52" s="18"/>
      <c r="I52" s="18"/>
      <c r="J52" s="18"/>
      <c r="K52" s="18"/>
    </row>
    <row r="53" spans="1:11" ht="51" x14ac:dyDescent="0.25">
      <c r="A53" s="42" t="s">
        <v>68</v>
      </c>
      <c r="B53" s="11">
        <v>203</v>
      </c>
      <c r="C53" s="18">
        <v>41</v>
      </c>
      <c r="D53" s="18"/>
      <c r="E53" s="18"/>
      <c r="F53" s="18"/>
      <c r="G53" s="18">
        <v>38</v>
      </c>
      <c r="H53" s="18">
        <v>3</v>
      </c>
      <c r="I53" s="18"/>
      <c r="J53" s="18"/>
      <c r="K53" s="18"/>
    </row>
    <row r="54" spans="1:11" ht="25.5" x14ac:dyDescent="0.25">
      <c r="A54" s="42" t="s">
        <v>69</v>
      </c>
      <c r="B54" s="11">
        <v>204</v>
      </c>
      <c r="C54" s="18">
        <v>7</v>
      </c>
      <c r="D54" s="18"/>
      <c r="E54" s="18"/>
      <c r="F54" s="18"/>
      <c r="G54" s="18">
        <v>7</v>
      </c>
      <c r="H54" s="18"/>
      <c r="I54" s="18"/>
      <c r="J54" s="18"/>
      <c r="K54" s="18"/>
    </row>
    <row r="55" spans="1:11" ht="38.25" x14ac:dyDescent="0.25">
      <c r="A55" s="42" t="s">
        <v>70</v>
      </c>
      <c r="B55" s="11">
        <v>205</v>
      </c>
      <c r="C55" s="18">
        <v>7</v>
      </c>
      <c r="D55" s="18"/>
      <c r="E55" s="18"/>
      <c r="F55" s="18"/>
      <c r="G55" s="18">
        <v>7</v>
      </c>
      <c r="H55" s="18"/>
      <c r="I55" s="18"/>
      <c r="J55" s="18"/>
      <c r="K55" s="18"/>
    </row>
    <row r="56" spans="1:11" ht="25.5" x14ac:dyDescent="0.25">
      <c r="A56" s="42" t="s">
        <v>71</v>
      </c>
      <c r="B56" s="11">
        <v>206</v>
      </c>
      <c r="C56" s="18">
        <v>234</v>
      </c>
      <c r="D56" s="18">
        <v>2</v>
      </c>
      <c r="E56" s="18"/>
      <c r="F56" s="18"/>
      <c r="G56" s="18">
        <v>222</v>
      </c>
      <c r="H56" s="18">
        <v>10</v>
      </c>
      <c r="I56" s="18"/>
      <c r="J56" s="18"/>
      <c r="K56" s="18"/>
    </row>
    <row r="57" spans="1:11" ht="25.5" x14ac:dyDescent="0.25">
      <c r="A57" s="36" t="s">
        <v>72</v>
      </c>
      <c r="B57" s="7">
        <v>207</v>
      </c>
      <c r="C57" s="41"/>
      <c r="D57" s="41"/>
      <c r="E57" s="41"/>
      <c r="F57" s="41"/>
      <c r="G57" s="41"/>
      <c r="H57" s="41"/>
      <c r="I57" s="41"/>
      <c r="J57" s="41"/>
      <c r="K57" s="41"/>
    </row>
    <row r="58" spans="1:11" x14ac:dyDescent="0.25">
      <c r="A58" s="17" t="s">
        <v>73</v>
      </c>
      <c r="B58" s="11">
        <v>208</v>
      </c>
      <c r="C58" s="18"/>
      <c r="D58" s="18"/>
      <c r="E58" s="18"/>
      <c r="F58" s="18"/>
      <c r="G58" s="18"/>
      <c r="H58" s="18"/>
      <c r="I58" s="18"/>
      <c r="J58" s="18"/>
      <c r="K58" s="18"/>
    </row>
    <row r="59" spans="1:11" s="16" customFormat="1" ht="38.25" x14ac:dyDescent="0.25">
      <c r="A59" s="13" t="s">
        <v>74</v>
      </c>
      <c r="B59" s="14">
        <v>209</v>
      </c>
      <c r="C59" s="15">
        <v>4</v>
      </c>
      <c r="D59" s="15"/>
      <c r="E59" s="15"/>
      <c r="F59" s="15"/>
      <c r="G59" s="15">
        <v>4</v>
      </c>
      <c r="H59" s="15">
        <v>0</v>
      </c>
      <c r="I59" s="15"/>
      <c r="J59" s="15"/>
      <c r="K59" s="15"/>
    </row>
    <row r="60" spans="1:11" s="22" customFormat="1" ht="38.25" x14ac:dyDescent="0.25">
      <c r="A60" s="43" t="s">
        <v>75</v>
      </c>
      <c r="B60" s="44" t="s">
        <v>76</v>
      </c>
      <c r="C60" s="45"/>
      <c r="D60" s="45"/>
      <c r="E60" s="45"/>
      <c r="F60" s="45"/>
      <c r="G60" s="45"/>
      <c r="H60" s="45"/>
      <c r="I60" s="45"/>
      <c r="J60" s="45"/>
      <c r="K60" s="45"/>
    </row>
    <row r="61" spans="1:11" s="22" customFormat="1" ht="25.5" x14ac:dyDescent="0.25">
      <c r="A61" s="19" t="s">
        <v>77</v>
      </c>
      <c r="B61" s="20">
        <v>211</v>
      </c>
      <c r="C61" s="21"/>
      <c r="D61" s="21"/>
      <c r="E61" s="21"/>
      <c r="F61" s="21"/>
      <c r="G61" s="21"/>
      <c r="H61" s="21"/>
      <c r="I61" s="21"/>
      <c r="J61" s="21"/>
      <c r="K61" s="21"/>
    </row>
    <row r="62" spans="1:11" s="22" customFormat="1" ht="25.5" x14ac:dyDescent="0.25">
      <c r="A62" s="46" t="s">
        <v>78</v>
      </c>
      <c r="B62" s="20" t="s">
        <v>79</v>
      </c>
      <c r="C62" s="21">
        <v>4</v>
      </c>
      <c r="D62" s="21"/>
      <c r="E62" s="21"/>
      <c r="F62" s="21"/>
      <c r="G62" s="21">
        <v>4</v>
      </c>
      <c r="H62" s="21"/>
      <c r="I62" s="21"/>
      <c r="J62" s="21"/>
      <c r="K62" s="21"/>
    </row>
    <row r="63" spans="1:11" ht="25.5" x14ac:dyDescent="0.25">
      <c r="A63" s="17" t="s">
        <v>80</v>
      </c>
      <c r="B63" s="11">
        <v>213</v>
      </c>
      <c r="C63" s="18">
        <v>16</v>
      </c>
      <c r="D63" s="18"/>
      <c r="E63" s="18"/>
      <c r="F63" s="18"/>
      <c r="G63" s="18">
        <v>16</v>
      </c>
      <c r="H63" s="18"/>
      <c r="I63" s="18"/>
      <c r="J63" s="18"/>
      <c r="K63" s="18"/>
    </row>
    <row r="64" spans="1:11" ht="25.5" x14ac:dyDescent="0.25">
      <c r="A64" s="17" t="s">
        <v>81</v>
      </c>
      <c r="B64" s="11">
        <v>214</v>
      </c>
      <c r="C64" s="47"/>
      <c r="D64" s="18"/>
      <c r="E64" s="18"/>
      <c r="F64" s="18"/>
      <c r="G64" s="18"/>
      <c r="H64" s="18"/>
      <c r="I64" s="18"/>
      <c r="J64" s="18"/>
      <c r="K64" s="18"/>
    </row>
    <row r="65" spans="1:11" ht="15" customHeight="1" x14ac:dyDescent="0.25">
      <c r="A65" s="101" t="s">
        <v>82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</row>
    <row r="66" spans="1:11" ht="15.75" customHeight="1" x14ac:dyDescent="0.25">
      <c r="A66" s="102" t="s">
        <v>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</row>
    <row r="67" spans="1:11" s="16" customFormat="1" ht="25.5" x14ac:dyDescent="0.25">
      <c r="A67" s="13" t="s">
        <v>84</v>
      </c>
      <c r="B67" s="14">
        <v>301</v>
      </c>
      <c r="C67" s="15">
        <v>123061.58</v>
      </c>
      <c r="D67" s="15">
        <v>500.25</v>
      </c>
      <c r="E67" s="15"/>
      <c r="F67" s="15"/>
      <c r="G67" s="15">
        <v>89648.54</v>
      </c>
      <c r="H67" s="15">
        <v>562.33000000000004</v>
      </c>
      <c r="I67" s="15"/>
      <c r="J67" s="15">
        <v>5127.25</v>
      </c>
      <c r="K67" s="15">
        <v>27223.21</v>
      </c>
    </row>
    <row r="68" spans="1:11" ht="51" x14ac:dyDescent="0.25">
      <c r="A68" s="17" t="s">
        <v>85</v>
      </c>
      <c r="B68" s="11">
        <v>302</v>
      </c>
      <c r="C68" s="18"/>
      <c r="D68" s="18"/>
      <c r="E68" s="18"/>
      <c r="F68" s="18"/>
      <c r="G68" s="18"/>
      <c r="H68" s="18"/>
      <c r="I68" s="18"/>
      <c r="J68" s="18"/>
      <c r="K68" s="18"/>
    </row>
    <row r="69" spans="1:11" s="16" customFormat="1" ht="51" x14ac:dyDescent="0.25">
      <c r="A69" s="13" t="s">
        <v>86</v>
      </c>
      <c r="B69" s="14">
        <v>303</v>
      </c>
      <c r="C69" s="15">
        <v>25852.3</v>
      </c>
      <c r="D69" s="15"/>
      <c r="E69" s="15"/>
      <c r="F69" s="15"/>
      <c r="G69" s="15">
        <v>25711.74</v>
      </c>
      <c r="H69" s="15">
        <v>140.56</v>
      </c>
      <c r="I69" s="15"/>
      <c r="J69" s="15"/>
      <c r="K69" s="15"/>
    </row>
    <row r="70" spans="1:11" s="22" customFormat="1" ht="51" x14ac:dyDescent="0.25">
      <c r="A70" s="19" t="s">
        <v>87</v>
      </c>
      <c r="B70" s="20" t="s">
        <v>88</v>
      </c>
      <c r="C70" s="21">
        <v>18924.97</v>
      </c>
      <c r="D70" s="21"/>
      <c r="E70" s="21"/>
      <c r="F70" s="21"/>
      <c r="G70" s="21">
        <v>18817.66</v>
      </c>
      <c r="H70" s="21">
        <v>107.31</v>
      </c>
      <c r="I70" s="21"/>
      <c r="J70" s="21"/>
      <c r="K70" s="21"/>
    </row>
    <row r="71" spans="1:11" s="22" customFormat="1" ht="63.75" x14ac:dyDescent="0.25">
      <c r="A71" s="19" t="s">
        <v>89</v>
      </c>
      <c r="B71" s="20" t="s">
        <v>90</v>
      </c>
      <c r="C71" s="21">
        <v>18924.97</v>
      </c>
      <c r="D71" s="21"/>
      <c r="E71" s="21"/>
      <c r="F71" s="21"/>
      <c r="G71" s="21">
        <v>18817.66</v>
      </c>
      <c r="H71" s="21">
        <v>107.31</v>
      </c>
      <c r="I71" s="21"/>
      <c r="J71" s="21"/>
      <c r="K71" s="21"/>
    </row>
    <row r="72" spans="1:11" s="22" customFormat="1" ht="63.75" x14ac:dyDescent="0.25">
      <c r="A72" s="19" t="s">
        <v>91</v>
      </c>
      <c r="B72" s="20">
        <v>304</v>
      </c>
      <c r="C72" s="21">
        <v>6354.46</v>
      </c>
      <c r="D72" s="21"/>
      <c r="E72" s="21"/>
      <c r="F72" s="21"/>
      <c r="G72" s="21">
        <v>6321.21</v>
      </c>
      <c r="H72" s="21">
        <v>33.25</v>
      </c>
      <c r="I72" s="21"/>
      <c r="J72" s="21"/>
      <c r="K72" s="21"/>
    </row>
    <row r="73" spans="1:11" s="30" customFormat="1" ht="63.75" x14ac:dyDescent="0.25">
      <c r="A73" s="27" t="s">
        <v>92</v>
      </c>
      <c r="B73" s="28" t="s">
        <v>93</v>
      </c>
      <c r="C73" s="29">
        <v>5704.46</v>
      </c>
      <c r="D73" s="29"/>
      <c r="E73" s="29"/>
      <c r="F73" s="29"/>
      <c r="G73" s="29">
        <v>5671.21</v>
      </c>
      <c r="H73" s="29">
        <v>33.25</v>
      </c>
      <c r="I73" s="29"/>
      <c r="J73" s="29"/>
      <c r="K73" s="29"/>
    </row>
    <row r="74" spans="1:11" s="30" customFormat="1" ht="89.25" x14ac:dyDescent="0.25">
      <c r="A74" s="27" t="s">
        <v>94</v>
      </c>
      <c r="B74" s="28">
        <v>305</v>
      </c>
      <c r="C74" s="29"/>
      <c r="D74" s="29"/>
      <c r="E74" s="29"/>
      <c r="F74" s="29"/>
      <c r="G74" s="29"/>
      <c r="H74" s="29"/>
      <c r="I74" s="29"/>
      <c r="J74" s="29"/>
      <c r="K74" s="29"/>
    </row>
    <row r="75" spans="1:11" s="30" customFormat="1" ht="51" x14ac:dyDescent="0.25">
      <c r="A75" s="27" t="s">
        <v>95</v>
      </c>
      <c r="B75" s="28">
        <v>306</v>
      </c>
      <c r="C75" s="29">
        <v>650</v>
      </c>
      <c r="D75" s="29"/>
      <c r="E75" s="29"/>
      <c r="F75" s="29"/>
      <c r="G75" s="29">
        <v>650</v>
      </c>
      <c r="H75" s="29"/>
      <c r="I75" s="29"/>
      <c r="J75" s="29"/>
      <c r="K75" s="29"/>
    </row>
    <row r="76" spans="1:11" ht="38.25" x14ac:dyDescent="0.25">
      <c r="A76" s="17" t="s">
        <v>96</v>
      </c>
      <c r="B76" s="11">
        <v>307</v>
      </c>
      <c r="C76" s="18">
        <v>2291.5700000000002</v>
      </c>
      <c r="D76" s="18"/>
      <c r="E76" s="18"/>
      <c r="F76" s="18"/>
      <c r="G76" s="18">
        <v>2291.5700000000002</v>
      </c>
      <c r="H76" s="18"/>
      <c r="I76" s="18"/>
      <c r="J76" s="18"/>
      <c r="K76" s="18"/>
    </row>
    <row r="77" spans="1:11" ht="38.25" x14ac:dyDescent="0.25">
      <c r="A77" s="17" t="s">
        <v>97</v>
      </c>
      <c r="B77" s="11">
        <v>308</v>
      </c>
      <c r="C77" s="9">
        <v>2291.5700000000002</v>
      </c>
      <c r="D77" s="48"/>
      <c r="E77" s="48"/>
      <c r="F77" s="48"/>
      <c r="G77" s="48">
        <v>2291.5700000000002</v>
      </c>
      <c r="H77" s="48"/>
      <c r="I77" s="48"/>
      <c r="J77" s="48"/>
      <c r="K77" s="48"/>
    </row>
    <row r="78" spans="1:11" ht="25.5" x14ac:dyDescent="0.25">
      <c r="A78" s="17" t="s">
        <v>98</v>
      </c>
      <c r="B78" s="49" t="s">
        <v>99</v>
      </c>
      <c r="C78" s="50">
        <v>116707.12</v>
      </c>
      <c r="D78" s="51">
        <v>500.25</v>
      </c>
      <c r="E78" s="51"/>
      <c r="F78" s="51"/>
      <c r="G78" s="51">
        <v>83327.33</v>
      </c>
      <c r="H78" s="51">
        <v>529.08000000000004</v>
      </c>
      <c r="I78" s="51"/>
      <c r="J78" s="51">
        <v>5127.25</v>
      </c>
      <c r="K78" s="51">
        <v>27223.21</v>
      </c>
    </row>
    <row r="79" spans="1:11" ht="25.5" x14ac:dyDescent="0.25">
      <c r="A79" s="17" t="s">
        <v>100</v>
      </c>
      <c r="B79" s="11" t="s">
        <v>101</v>
      </c>
      <c r="C79" s="11">
        <v>5363.36</v>
      </c>
      <c r="D79" s="18"/>
      <c r="E79" s="18"/>
      <c r="F79" s="18"/>
      <c r="G79" s="18">
        <v>5363.36</v>
      </c>
      <c r="H79" s="18"/>
      <c r="I79" s="18"/>
      <c r="J79" s="18"/>
      <c r="K79" s="18"/>
    </row>
    <row r="80" spans="1:11" s="16" customFormat="1" ht="25.5" x14ac:dyDescent="0.25">
      <c r="A80" s="13" t="s">
        <v>102</v>
      </c>
      <c r="B80" s="14">
        <v>309</v>
      </c>
      <c r="C80" s="15">
        <v>108441.55</v>
      </c>
      <c r="D80" s="15">
        <v>380</v>
      </c>
      <c r="E80" s="15"/>
      <c r="F80" s="15"/>
      <c r="G80" s="15">
        <v>75296.61</v>
      </c>
      <c r="H80" s="15">
        <v>414.48</v>
      </c>
      <c r="I80" s="15"/>
      <c r="J80" s="15">
        <v>5127.25</v>
      </c>
      <c r="K80" s="15">
        <v>27223.21</v>
      </c>
    </row>
    <row r="81" spans="1:11" s="22" customFormat="1" ht="51" x14ac:dyDescent="0.25">
      <c r="A81" s="19" t="s">
        <v>103</v>
      </c>
      <c r="B81" s="20">
        <v>310</v>
      </c>
      <c r="C81" s="21">
        <v>18529.97</v>
      </c>
      <c r="D81" s="21"/>
      <c r="E81" s="21"/>
      <c r="F81" s="21"/>
      <c r="G81" s="21">
        <v>18422.66</v>
      </c>
      <c r="H81" s="21">
        <v>107.31</v>
      </c>
      <c r="I81" s="21"/>
      <c r="J81" s="21"/>
      <c r="K81" s="21"/>
    </row>
    <row r="82" spans="1:11" s="30" customFormat="1" ht="63.75" x14ac:dyDescent="0.25">
      <c r="A82" s="27" t="s">
        <v>104</v>
      </c>
      <c r="B82" s="28" t="s">
        <v>105</v>
      </c>
      <c r="C82" s="29">
        <v>18529.97</v>
      </c>
      <c r="D82" s="29"/>
      <c r="E82" s="29"/>
      <c r="F82" s="29"/>
      <c r="G82" s="29">
        <v>18422.66</v>
      </c>
      <c r="H82" s="29">
        <v>107.31</v>
      </c>
      <c r="I82" s="29"/>
      <c r="J82" s="29"/>
      <c r="K82" s="29"/>
    </row>
    <row r="83" spans="1:11" s="30" customFormat="1" ht="63.75" x14ac:dyDescent="0.25">
      <c r="A83" s="27" t="s">
        <v>106</v>
      </c>
      <c r="B83" s="28" t="s">
        <v>107</v>
      </c>
      <c r="C83" s="29">
        <v>18529.97</v>
      </c>
      <c r="D83" s="29"/>
      <c r="E83" s="29"/>
      <c r="F83" s="29"/>
      <c r="G83" s="29">
        <v>18422.66</v>
      </c>
      <c r="H83" s="29">
        <v>107.31</v>
      </c>
      <c r="I83" s="29"/>
      <c r="J83" s="29"/>
      <c r="K83" s="29"/>
    </row>
    <row r="84" spans="1:11" ht="38.25" x14ac:dyDescent="0.25">
      <c r="A84" s="17" t="s">
        <v>108</v>
      </c>
      <c r="B84" s="11">
        <v>311</v>
      </c>
      <c r="C84" s="18">
        <v>2291.5700000000002</v>
      </c>
      <c r="D84" s="18"/>
      <c r="E84" s="18"/>
      <c r="F84" s="18"/>
      <c r="G84" s="18">
        <v>2291.5700000000002</v>
      </c>
      <c r="H84" s="18"/>
      <c r="I84" s="18"/>
      <c r="J84" s="18"/>
      <c r="K84" s="18"/>
    </row>
    <row r="85" spans="1:11" ht="38.25" x14ac:dyDescent="0.25">
      <c r="A85" s="17" t="s">
        <v>109</v>
      </c>
      <c r="B85" s="11">
        <v>312</v>
      </c>
      <c r="C85" s="18">
        <v>2291.5700000000002</v>
      </c>
      <c r="D85" s="18"/>
      <c r="E85" s="18"/>
      <c r="F85" s="18"/>
      <c r="G85" s="18">
        <v>2291.5700000000002</v>
      </c>
      <c r="H85" s="18"/>
      <c r="I85" s="18"/>
      <c r="J85" s="18"/>
      <c r="K85" s="18"/>
    </row>
    <row r="86" spans="1:11" ht="38.25" x14ac:dyDescent="0.25">
      <c r="A86" s="17" t="s">
        <v>110</v>
      </c>
      <c r="B86" s="11">
        <v>313</v>
      </c>
      <c r="C86" s="18">
        <v>108441.55</v>
      </c>
      <c r="D86" s="18">
        <v>380</v>
      </c>
      <c r="E86" s="18"/>
      <c r="F86" s="18"/>
      <c r="G86" s="18">
        <v>75296.61</v>
      </c>
      <c r="H86" s="18">
        <v>414.48</v>
      </c>
      <c r="I86" s="18"/>
      <c r="J86" s="18">
        <v>5127.25</v>
      </c>
      <c r="K86" s="18">
        <v>27223.21</v>
      </c>
    </row>
    <row r="87" spans="1:11" ht="25.5" x14ac:dyDescent="0.25">
      <c r="A87" s="52" t="s">
        <v>56</v>
      </c>
      <c r="B87" s="7">
        <v>314</v>
      </c>
      <c r="C87" s="41"/>
      <c r="D87" s="41"/>
      <c r="E87" s="41"/>
      <c r="F87" s="41"/>
      <c r="G87" s="41"/>
      <c r="H87" s="41"/>
      <c r="I87" s="41"/>
      <c r="J87" s="41"/>
      <c r="K87" s="41"/>
    </row>
    <row r="88" spans="1:11" x14ac:dyDescent="0.25">
      <c r="A88" s="17" t="s">
        <v>111</v>
      </c>
      <c r="B88" s="11">
        <v>315</v>
      </c>
      <c r="C88" s="18"/>
      <c r="D88" s="18"/>
      <c r="E88" s="18"/>
      <c r="F88" s="18"/>
      <c r="G88" s="18"/>
      <c r="H88" s="18"/>
      <c r="I88" s="18"/>
      <c r="J88" s="18"/>
      <c r="K88" s="18"/>
    </row>
    <row r="89" spans="1:11" ht="25.5" x14ac:dyDescent="0.25">
      <c r="A89" s="17" t="s">
        <v>112</v>
      </c>
      <c r="B89" s="11">
        <v>321</v>
      </c>
      <c r="C89" s="94">
        <v>-68.400000000000006</v>
      </c>
      <c r="D89" s="94"/>
      <c r="E89" s="94"/>
      <c r="F89" s="94"/>
      <c r="G89" s="94">
        <v>-12.7</v>
      </c>
      <c r="H89" s="94"/>
      <c r="I89" s="94"/>
      <c r="J89" s="94">
        <v>-55.7</v>
      </c>
      <c r="K89" s="94">
        <v>0</v>
      </c>
    </row>
    <row r="90" spans="1:11" ht="25.5" x14ac:dyDescent="0.25">
      <c r="A90" s="17" t="s">
        <v>113</v>
      </c>
      <c r="B90" s="11">
        <v>322</v>
      </c>
      <c r="C90" s="18">
        <v>890.03</v>
      </c>
      <c r="D90" s="18"/>
      <c r="E90" s="18"/>
      <c r="F90" s="18"/>
      <c r="G90" s="18">
        <v>842.33</v>
      </c>
      <c r="H90" s="18"/>
      <c r="I90" s="18"/>
      <c r="J90" s="18">
        <v>47.7</v>
      </c>
      <c r="K90" s="18"/>
    </row>
    <row r="91" spans="1:11" ht="25.5" x14ac:dyDescent="0.25">
      <c r="A91" s="52" t="s">
        <v>60</v>
      </c>
      <c r="B91" s="7">
        <v>323</v>
      </c>
      <c r="C91" s="41">
        <v>890.3</v>
      </c>
      <c r="D91" s="41"/>
      <c r="E91" s="41"/>
      <c r="F91" s="41"/>
      <c r="G91" s="41">
        <v>842.33</v>
      </c>
      <c r="H91" s="41"/>
      <c r="I91" s="41"/>
      <c r="J91" s="41">
        <v>47.7</v>
      </c>
      <c r="K91" s="41"/>
    </row>
    <row r="92" spans="1:11" ht="25.5" x14ac:dyDescent="0.25">
      <c r="A92" s="42" t="s">
        <v>61</v>
      </c>
      <c r="B92" s="11">
        <v>324</v>
      </c>
      <c r="C92" s="18"/>
      <c r="D92" s="18"/>
      <c r="E92" s="18"/>
      <c r="F92" s="18"/>
      <c r="G92" s="18"/>
      <c r="H92" s="18"/>
      <c r="I92" s="18"/>
      <c r="J92" s="18"/>
      <c r="K92" s="18"/>
    </row>
    <row r="93" spans="1:11" ht="38.25" x14ac:dyDescent="0.25">
      <c r="A93" s="42" t="s">
        <v>62</v>
      </c>
      <c r="B93" s="11">
        <v>325</v>
      </c>
      <c r="C93" s="18"/>
      <c r="D93" s="18"/>
      <c r="E93" s="18"/>
      <c r="F93" s="18"/>
      <c r="G93" s="18"/>
      <c r="H93" s="18"/>
      <c r="I93" s="18"/>
      <c r="J93" s="18"/>
      <c r="K93" s="18"/>
    </row>
    <row r="94" spans="1:11" x14ac:dyDescent="0.25">
      <c r="A94" s="17" t="s">
        <v>63</v>
      </c>
      <c r="B94" s="11">
        <v>326</v>
      </c>
      <c r="C94" s="18"/>
      <c r="D94" s="18"/>
      <c r="E94" s="18"/>
      <c r="F94" s="18"/>
      <c r="G94" s="18"/>
      <c r="H94" s="18"/>
      <c r="I94" s="18"/>
      <c r="J94" s="18"/>
      <c r="K94" s="18"/>
    </row>
    <row r="95" spans="1:11" ht="24" customHeight="1" x14ac:dyDescent="0.25">
      <c r="A95" s="103" t="s">
        <v>114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</row>
    <row r="96" spans="1:11" ht="24" customHeight="1" x14ac:dyDescent="0.25">
      <c r="A96" s="103" t="s">
        <v>115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</row>
    <row r="97" spans="1:11" s="16" customFormat="1" ht="63.75" x14ac:dyDescent="0.25">
      <c r="A97" s="13" t="s">
        <v>116</v>
      </c>
      <c r="B97" s="14" t="s">
        <v>117</v>
      </c>
      <c r="C97" s="15">
        <v>73</v>
      </c>
      <c r="D97" s="15"/>
      <c r="E97" s="15"/>
      <c r="F97" s="15"/>
      <c r="G97" s="15">
        <v>68</v>
      </c>
      <c r="H97" s="15">
        <v>5</v>
      </c>
      <c r="I97" s="15"/>
      <c r="J97" s="14"/>
      <c r="K97" s="14"/>
    </row>
    <row r="98" spans="1:11" ht="76.5" x14ac:dyDescent="0.25">
      <c r="A98" s="17" t="s">
        <v>118</v>
      </c>
      <c r="B98" s="11" t="s">
        <v>119</v>
      </c>
      <c r="C98" s="18">
        <v>37</v>
      </c>
      <c r="D98" s="18"/>
      <c r="E98" s="18"/>
      <c r="F98" s="18"/>
      <c r="G98" s="18">
        <v>35</v>
      </c>
      <c r="H98" s="18">
        <v>2</v>
      </c>
      <c r="I98" s="18"/>
      <c r="J98" s="11"/>
      <c r="K98" s="11"/>
    </row>
    <row r="99" spans="1:11" s="16" customFormat="1" ht="51" x14ac:dyDescent="0.25">
      <c r="A99" s="13" t="s">
        <v>120</v>
      </c>
      <c r="B99" s="14" t="s">
        <v>121</v>
      </c>
      <c r="C99" s="15">
        <v>64</v>
      </c>
      <c r="D99" s="15"/>
      <c r="E99" s="15"/>
      <c r="F99" s="15"/>
      <c r="G99" s="15">
        <v>60</v>
      </c>
      <c r="H99" s="15">
        <v>4</v>
      </c>
      <c r="I99" s="15"/>
      <c r="J99" s="14"/>
      <c r="K99" s="14"/>
    </row>
    <row r="100" spans="1:11" ht="89.25" x14ac:dyDescent="0.25">
      <c r="A100" s="17" t="s">
        <v>122</v>
      </c>
      <c r="B100" s="11" t="s">
        <v>123</v>
      </c>
      <c r="C100" s="18">
        <v>26</v>
      </c>
      <c r="D100" s="18"/>
      <c r="E100" s="18"/>
      <c r="F100" s="18"/>
      <c r="G100" s="18">
        <v>25</v>
      </c>
      <c r="H100" s="18">
        <v>1</v>
      </c>
      <c r="I100" s="18"/>
      <c r="J100" s="11"/>
      <c r="K100" s="11"/>
    </row>
    <row r="101" spans="1:11" ht="21.6" customHeight="1" x14ac:dyDescent="0.25">
      <c r="A101" s="103" t="s">
        <v>124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</row>
    <row r="102" spans="1:11" ht="76.5" x14ac:dyDescent="0.25">
      <c r="A102" s="17" t="s">
        <v>125</v>
      </c>
      <c r="B102" s="11" t="s">
        <v>126</v>
      </c>
      <c r="C102" s="18">
        <v>195</v>
      </c>
      <c r="D102" s="18"/>
      <c r="E102" s="18"/>
      <c r="F102" s="18"/>
      <c r="G102" s="18">
        <v>186</v>
      </c>
      <c r="H102" s="18">
        <v>9</v>
      </c>
      <c r="I102" s="18"/>
      <c r="J102" s="11"/>
      <c r="K102" s="11"/>
    </row>
    <row r="103" spans="1:11" ht="38.25" x14ac:dyDescent="0.25">
      <c r="A103" s="17" t="s">
        <v>127</v>
      </c>
      <c r="B103" s="11" t="s">
        <v>128</v>
      </c>
      <c r="C103" s="18">
        <v>6</v>
      </c>
      <c r="D103" s="18"/>
      <c r="E103" s="18"/>
      <c r="F103" s="18"/>
      <c r="G103" s="18">
        <v>6</v>
      </c>
      <c r="H103" s="18"/>
      <c r="I103" s="18"/>
      <c r="J103" s="11"/>
      <c r="K103" s="11"/>
    </row>
    <row r="104" spans="1:11" ht="51" x14ac:dyDescent="0.25">
      <c r="A104" s="17" t="s">
        <v>129</v>
      </c>
      <c r="B104" s="11" t="s">
        <v>130</v>
      </c>
      <c r="C104" s="18">
        <v>0</v>
      </c>
      <c r="D104" s="18"/>
      <c r="E104" s="18"/>
      <c r="F104" s="18"/>
      <c r="G104" s="18">
        <v>0</v>
      </c>
      <c r="H104" s="18"/>
      <c r="I104" s="18"/>
      <c r="J104" s="11"/>
      <c r="K104" s="11"/>
    </row>
    <row r="105" spans="1:11" ht="15" customHeight="1" x14ac:dyDescent="0.25">
      <c r="A105" s="101" t="s">
        <v>131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</row>
    <row r="106" spans="1:11" ht="15.75" customHeight="1" x14ac:dyDescent="0.25">
      <c r="A106" s="102" t="s">
        <v>132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</row>
    <row r="107" spans="1:11" x14ac:dyDescent="0.25">
      <c r="A107" s="53" t="s">
        <v>133</v>
      </c>
      <c r="B107" s="11" t="s">
        <v>134</v>
      </c>
      <c r="C107" s="18">
        <v>137469.70000000001</v>
      </c>
      <c r="D107" s="11"/>
      <c r="E107" s="11"/>
      <c r="F107" s="11"/>
      <c r="G107" s="11"/>
      <c r="H107" s="11"/>
      <c r="I107" s="11"/>
      <c r="J107" s="11"/>
      <c r="K107" s="11"/>
    </row>
    <row r="108" spans="1:11" s="16" customFormat="1" ht="60" x14ac:dyDescent="0.25">
      <c r="A108" s="54" t="s">
        <v>135</v>
      </c>
      <c r="B108" s="14" t="s">
        <v>136</v>
      </c>
      <c r="C108" s="15"/>
      <c r="D108" s="14"/>
      <c r="E108" s="14"/>
      <c r="F108" s="14"/>
      <c r="G108" s="14"/>
      <c r="H108" s="14"/>
      <c r="I108" s="14"/>
      <c r="J108" s="14"/>
      <c r="K108" s="14"/>
    </row>
    <row r="109" spans="1:11" ht="51" x14ac:dyDescent="0.25">
      <c r="A109" s="55" t="s">
        <v>137</v>
      </c>
      <c r="B109" s="11" t="s">
        <v>138</v>
      </c>
      <c r="C109" s="18">
        <v>60244.11</v>
      </c>
      <c r="D109" s="18"/>
      <c r="E109" s="18"/>
      <c r="F109" s="18"/>
      <c r="G109" s="18">
        <v>59755.85</v>
      </c>
      <c r="H109" s="18">
        <v>488.26</v>
      </c>
      <c r="I109" s="18"/>
      <c r="J109" s="11"/>
      <c r="K109" s="11"/>
    </row>
    <row r="110" spans="1:11" ht="63.75" x14ac:dyDescent="0.25">
      <c r="A110" s="56" t="s">
        <v>139</v>
      </c>
      <c r="B110" s="11" t="s">
        <v>140</v>
      </c>
      <c r="C110" s="18">
        <v>15339.35</v>
      </c>
      <c r="D110" s="18"/>
      <c r="E110" s="18"/>
      <c r="F110" s="18"/>
      <c r="G110" s="18">
        <v>15272.85</v>
      </c>
      <c r="H110" s="18">
        <v>66.5</v>
      </c>
      <c r="I110" s="18"/>
      <c r="J110" s="11"/>
      <c r="K110" s="11"/>
    </row>
    <row r="111" spans="1:11" s="16" customFormat="1" ht="89.25" x14ac:dyDescent="0.25">
      <c r="A111" s="13" t="s">
        <v>141</v>
      </c>
      <c r="B111" s="14" t="s">
        <v>142</v>
      </c>
      <c r="C111" s="15">
        <v>34113.25</v>
      </c>
      <c r="D111" s="15"/>
      <c r="E111" s="15"/>
      <c r="F111" s="15"/>
      <c r="G111" s="15">
        <v>33806.080000000002</v>
      </c>
      <c r="H111" s="15">
        <v>307.17</v>
      </c>
      <c r="I111" s="15"/>
      <c r="J111" s="14"/>
      <c r="K111" s="14"/>
    </row>
    <row r="112" spans="1:11" s="26" customFormat="1" ht="25.5" x14ac:dyDescent="0.25">
      <c r="A112" s="57" t="s">
        <v>143</v>
      </c>
      <c r="B112" s="58" t="s">
        <v>144</v>
      </c>
      <c r="C112" s="59">
        <v>34104.75</v>
      </c>
      <c r="D112" s="59"/>
      <c r="E112" s="59"/>
      <c r="F112" s="59"/>
      <c r="G112" s="59">
        <v>33797.58</v>
      </c>
      <c r="H112" s="59">
        <v>307.17</v>
      </c>
      <c r="I112" s="59"/>
      <c r="J112" s="58"/>
      <c r="K112" s="58"/>
    </row>
    <row r="113" spans="1:11" s="26" customFormat="1" ht="25.5" x14ac:dyDescent="0.25">
      <c r="A113" s="60" t="s">
        <v>145</v>
      </c>
      <c r="B113" s="24" t="s">
        <v>146</v>
      </c>
      <c r="C113" s="25">
        <v>8.5</v>
      </c>
      <c r="D113" s="25"/>
      <c r="E113" s="25"/>
      <c r="F113" s="25"/>
      <c r="G113" s="25">
        <v>8.5</v>
      </c>
      <c r="H113" s="25"/>
      <c r="I113" s="25"/>
      <c r="J113" s="24"/>
      <c r="K113" s="24"/>
    </row>
    <row r="114" spans="1:11" s="16" customFormat="1" ht="89.25" x14ac:dyDescent="0.25">
      <c r="A114" s="13" t="s">
        <v>147</v>
      </c>
      <c r="B114" s="14" t="s">
        <v>148</v>
      </c>
      <c r="C114" s="15">
        <v>15306.63</v>
      </c>
      <c r="D114" s="15"/>
      <c r="E114" s="15"/>
      <c r="F114" s="15"/>
      <c r="G114" s="15">
        <v>15273.38</v>
      </c>
      <c r="H114" s="15">
        <v>33.25</v>
      </c>
      <c r="I114" s="15"/>
      <c r="J114" s="14"/>
      <c r="K114" s="14"/>
    </row>
    <row r="115" spans="1:11" ht="76.5" x14ac:dyDescent="0.25">
      <c r="A115" s="42" t="s">
        <v>149</v>
      </c>
      <c r="B115" s="61" t="s">
        <v>150</v>
      </c>
      <c r="C115" s="61">
        <v>4337.38</v>
      </c>
      <c r="D115" s="61"/>
      <c r="E115" s="61"/>
      <c r="F115" s="61"/>
      <c r="G115" s="11">
        <v>4337.38</v>
      </c>
      <c r="H115" s="61"/>
      <c r="I115" s="61"/>
      <c r="J115" s="61"/>
      <c r="K115" s="61"/>
    </row>
    <row r="116" spans="1:11" ht="15.75" x14ac:dyDescent="0.25">
      <c r="A116" s="62"/>
    </row>
    <row r="117" spans="1:11" ht="15.75" customHeight="1" x14ac:dyDescent="0.25">
      <c r="A117" s="104" t="s">
        <v>151</v>
      </c>
      <c r="B117" s="98" t="s">
        <v>152</v>
      </c>
      <c r="C117" s="98"/>
      <c r="D117" s="98"/>
      <c r="E117" s="98"/>
      <c r="F117" s="98"/>
      <c r="G117" s="98"/>
      <c r="H117" s="98"/>
      <c r="I117" s="98"/>
      <c r="J117" s="98"/>
      <c r="K117" s="98"/>
    </row>
    <row r="118" spans="1:11" ht="15.75" x14ac:dyDescent="0.25">
      <c r="A118" s="104"/>
      <c r="B118" s="4"/>
      <c r="C118" s="63"/>
      <c r="D118" s="4"/>
      <c r="E118" s="63"/>
    </row>
    <row r="119" spans="1:11" ht="19.5" customHeight="1" x14ac:dyDescent="0.25">
      <c r="A119" s="4"/>
      <c r="B119" s="64"/>
      <c r="C119" s="64" t="s">
        <v>153</v>
      </c>
      <c r="D119" s="64"/>
      <c r="E119" s="64" t="s">
        <v>154</v>
      </c>
    </row>
    <row r="120" spans="1:11" ht="15.75" x14ac:dyDescent="0.25">
      <c r="A120" s="4"/>
      <c r="B120" s="64"/>
      <c r="C120" s="64"/>
      <c r="D120" s="64"/>
      <c r="E120" s="64"/>
    </row>
    <row r="121" spans="1:11" ht="15.75" hidden="1" x14ac:dyDescent="0.25">
      <c r="A121" s="4"/>
      <c r="B121" s="64"/>
      <c r="C121" s="64"/>
      <c r="D121" s="64"/>
      <c r="E121" s="49"/>
    </row>
    <row r="122" spans="1:11" ht="15.75" x14ac:dyDescent="0.25">
      <c r="A122" s="4"/>
      <c r="B122" s="64"/>
      <c r="C122" s="64"/>
      <c r="D122" s="64"/>
      <c r="E122" s="64" t="s">
        <v>155</v>
      </c>
    </row>
    <row r="123" spans="1:11" ht="15.75" x14ac:dyDescent="0.25">
      <c r="A123" s="62"/>
    </row>
    <row r="124" spans="1:11" ht="15.75" x14ac:dyDescent="0.25">
      <c r="A124" s="2" t="s">
        <v>156</v>
      </c>
    </row>
    <row r="125" spans="1:11" ht="15.75" x14ac:dyDescent="0.25">
      <c r="A125" s="2" t="s">
        <v>157</v>
      </c>
    </row>
    <row r="126" spans="1:11" ht="15.75" x14ac:dyDescent="0.25">
      <c r="A126" s="105" t="s">
        <v>158</v>
      </c>
      <c r="B126" s="105"/>
      <c r="C126" s="105"/>
    </row>
  </sheetData>
  <mergeCells count="29">
    <mergeCell ref="A117:A118"/>
    <mergeCell ref="B117:K117"/>
    <mergeCell ref="A126:C126"/>
    <mergeCell ref="A95:K95"/>
    <mergeCell ref="A96:K96"/>
    <mergeCell ref="A101:K101"/>
    <mergeCell ref="A105:K105"/>
    <mergeCell ref="A106:K106"/>
    <mergeCell ref="A18:K18"/>
    <mergeCell ref="A19:K19"/>
    <mergeCell ref="A50:K50"/>
    <mergeCell ref="A65:K65"/>
    <mergeCell ref="A66:K66"/>
    <mergeCell ref="B9:J9"/>
    <mergeCell ref="B11:K11"/>
    <mergeCell ref="A13:K13"/>
    <mergeCell ref="A14:A16"/>
    <mergeCell ref="B14:B16"/>
    <mergeCell ref="D14:K14"/>
    <mergeCell ref="D15:F15"/>
    <mergeCell ref="G15:G16"/>
    <mergeCell ref="H15:H16"/>
    <mergeCell ref="I15:I16"/>
    <mergeCell ref="J15:K15"/>
    <mergeCell ref="A2:K2"/>
    <mergeCell ref="A3:K3"/>
    <mergeCell ref="A4:K4"/>
    <mergeCell ref="A5:K5"/>
    <mergeCell ref="A6:K6"/>
  </mergeCells>
  <hyperlinks>
    <hyperlink ref="A108" r:id="rId1"/>
  </hyperlinks>
  <pageMargins left="0.70866141732283472" right="0.70866141732283472" top="0.74803149606299213" bottom="0.74803149606299213" header="0.51181102362204722" footer="0.51181102362204722"/>
  <pageSetup paperSize="9" scale="51" firstPageNumber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view="pageBreakPreview" topLeftCell="A97" zoomScaleNormal="100" workbookViewId="0">
      <selection activeCell="F95" sqref="F95:F96"/>
    </sheetView>
  </sheetViews>
  <sheetFormatPr defaultRowHeight="15" x14ac:dyDescent="0.25"/>
  <cols>
    <col min="1" max="1" width="25.42578125" customWidth="1"/>
    <col min="2" max="2" width="14.28515625" customWidth="1"/>
    <col min="3" max="3" width="12.42578125" customWidth="1"/>
    <col min="4" max="4" width="14.42578125" customWidth="1"/>
    <col min="5" max="5" width="13.85546875" customWidth="1"/>
    <col min="6" max="6" width="12.42578125" customWidth="1"/>
    <col min="7" max="7" width="14.7109375" customWidth="1"/>
    <col min="8" max="10" width="12.42578125" customWidth="1"/>
    <col min="11" max="1025" width="8.7109375" customWidth="1"/>
  </cols>
  <sheetData>
    <row r="1" spans="1:10" ht="16.5" x14ac:dyDescent="0.25">
      <c r="A1" s="65"/>
    </row>
    <row r="2" spans="1:10" ht="16.5" x14ac:dyDescent="0.25">
      <c r="A2" s="106" t="s">
        <v>159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15.75" x14ac:dyDescent="0.2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6.5" x14ac:dyDescent="0.25">
      <c r="A4" s="108" t="s">
        <v>160</v>
      </c>
      <c r="B4" s="108"/>
      <c r="C4" s="108"/>
      <c r="D4" s="108"/>
      <c r="E4" s="108"/>
      <c r="F4" s="108"/>
      <c r="G4" s="108"/>
      <c r="H4" s="108"/>
      <c r="I4" s="108"/>
      <c r="J4" s="108"/>
    </row>
    <row r="5" spans="1:10" ht="16.5" x14ac:dyDescent="0.25">
      <c r="A5" s="108" t="s">
        <v>161</v>
      </c>
      <c r="B5" s="108"/>
      <c r="C5" s="108"/>
      <c r="D5" s="108"/>
      <c r="E5" s="108"/>
      <c r="F5" s="108"/>
      <c r="G5" s="108"/>
      <c r="H5" s="108"/>
      <c r="I5" s="108"/>
      <c r="J5" s="108"/>
    </row>
    <row r="6" spans="1:10" ht="16.5" x14ac:dyDescent="0.25">
      <c r="A6" s="108" t="s">
        <v>162</v>
      </c>
      <c r="B6" s="108"/>
      <c r="C6" s="108"/>
      <c r="D6" s="108"/>
      <c r="E6" s="108"/>
      <c r="F6" s="108"/>
      <c r="G6" s="108"/>
      <c r="H6" s="108"/>
      <c r="I6" s="108"/>
      <c r="J6" s="108"/>
    </row>
    <row r="7" spans="1:10" ht="15.75" x14ac:dyDescent="0.25">
      <c r="A7" s="66"/>
    </row>
    <row r="8" spans="1:10" ht="15.75" x14ac:dyDescent="0.25">
      <c r="A8" s="67" t="s">
        <v>163</v>
      </c>
      <c r="B8" s="109"/>
      <c r="C8" s="69"/>
      <c r="D8" s="69"/>
      <c r="E8" s="69"/>
      <c r="F8" s="69"/>
      <c r="G8" s="69"/>
      <c r="H8" s="69"/>
      <c r="I8" s="69"/>
      <c r="J8" s="69"/>
    </row>
    <row r="9" spans="1:10" ht="66.599999999999994" customHeight="1" x14ac:dyDescent="0.3">
      <c r="A9" s="67" t="s">
        <v>6</v>
      </c>
      <c r="B9" s="109"/>
      <c r="C9" s="110" t="s">
        <v>7</v>
      </c>
      <c r="D9" s="110"/>
      <c r="E9" s="110"/>
      <c r="F9" s="110"/>
      <c r="G9" s="110"/>
      <c r="H9" s="110"/>
      <c r="I9" s="110"/>
      <c r="J9" s="69"/>
    </row>
    <row r="10" spans="1:10" ht="15.75" x14ac:dyDescent="0.25">
      <c r="A10" s="67"/>
      <c r="B10" s="70"/>
      <c r="J10" s="69"/>
    </row>
    <row r="11" spans="1:10" ht="31.15" customHeight="1" x14ac:dyDescent="0.25">
      <c r="A11" s="67" t="s">
        <v>8</v>
      </c>
      <c r="B11" s="109" t="s">
        <v>164</v>
      </c>
      <c r="C11" s="109"/>
      <c r="D11" s="109"/>
      <c r="E11" s="109"/>
      <c r="F11" s="109"/>
      <c r="G11" s="109"/>
      <c r="H11" s="109"/>
      <c r="I11" s="109"/>
      <c r="J11" s="69"/>
    </row>
    <row r="12" spans="1:10" ht="15.75" x14ac:dyDescent="0.25">
      <c r="A12" s="71"/>
      <c r="J12" s="69"/>
    </row>
    <row r="13" spans="1:10" ht="15.75" x14ac:dyDescent="0.25">
      <c r="A13" s="111" t="s">
        <v>10</v>
      </c>
      <c r="B13" s="111"/>
      <c r="C13" s="111"/>
      <c r="D13" s="111"/>
      <c r="E13" s="111"/>
      <c r="F13" s="111"/>
      <c r="G13" s="111"/>
      <c r="H13" s="111"/>
      <c r="I13" s="111"/>
      <c r="J13" s="111"/>
    </row>
    <row r="14" spans="1:10" ht="26.45" customHeight="1" x14ac:dyDescent="0.25">
      <c r="A14" s="112" t="s">
        <v>165</v>
      </c>
      <c r="B14" s="112" t="s">
        <v>166</v>
      </c>
      <c r="C14" s="112" t="s">
        <v>167</v>
      </c>
      <c r="D14" s="112" t="s">
        <v>168</v>
      </c>
      <c r="E14" s="112" t="s">
        <v>169</v>
      </c>
      <c r="F14" s="112" t="s">
        <v>170</v>
      </c>
      <c r="G14" s="112" t="s">
        <v>171</v>
      </c>
      <c r="H14" s="112" t="s">
        <v>172</v>
      </c>
      <c r="I14" s="112"/>
      <c r="J14" s="112" t="s">
        <v>173</v>
      </c>
    </row>
    <row r="15" spans="1:10" ht="25.5" customHeight="1" x14ac:dyDescent="0.25">
      <c r="A15" s="112"/>
      <c r="B15" s="112"/>
      <c r="C15" s="112"/>
      <c r="D15" s="112"/>
      <c r="E15" s="112"/>
      <c r="F15" s="112"/>
      <c r="G15" s="112"/>
      <c r="H15" s="112" t="s">
        <v>174</v>
      </c>
      <c r="I15" s="73" t="s">
        <v>175</v>
      </c>
      <c r="J15" s="112"/>
    </row>
    <row r="16" spans="1:10" ht="19.899999999999999" customHeight="1" x14ac:dyDescent="0.25">
      <c r="A16" s="112"/>
      <c r="B16" s="112"/>
      <c r="C16" s="112"/>
      <c r="D16" s="112"/>
      <c r="E16" s="112"/>
      <c r="F16" s="112"/>
      <c r="G16" s="112"/>
      <c r="H16" s="112"/>
      <c r="I16" s="74" t="s">
        <v>176</v>
      </c>
      <c r="J16" s="112"/>
    </row>
    <row r="17" spans="1:10" x14ac:dyDescent="0.25">
      <c r="A17" s="75">
        <v>1</v>
      </c>
      <c r="B17" s="74">
        <v>2</v>
      </c>
      <c r="C17" s="74">
        <v>3</v>
      </c>
      <c r="D17" s="74">
        <v>4</v>
      </c>
      <c r="E17" s="74">
        <v>5</v>
      </c>
      <c r="F17" s="74">
        <v>6</v>
      </c>
      <c r="G17" s="74">
        <v>7</v>
      </c>
      <c r="H17" s="74">
        <v>8</v>
      </c>
      <c r="I17" s="74">
        <v>9</v>
      </c>
      <c r="J17" s="74">
        <v>10</v>
      </c>
    </row>
    <row r="18" spans="1:10" ht="15" customHeight="1" x14ac:dyDescent="0.25">
      <c r="A18" s="113" t="s">
        <v>177</v>
      </c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0" ht="15.75" customHeight="1" thickBot="1" x14ac:dyDescent="0.3">
      <c r="A19" s="114" t="s">
        <v>178</v>
      </c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0" ht="51.75" thickBot="1" x14ac:dyDescent="0.3">
      <c r="A20" s="75">
        <v>1</v>
      </c>
      <c r="B20" s="74" t="s">
        <v>179</v>
      </c>
      <c r="C20" s="76">
        <v>43090</v>
      </c>
      <c r="D20" s="74" t="s">
        <v>180</v>
      </c>
      <c r="E20" s="74">
        <v>51.67</v>
      </c>
      <c r="F20" s="74">
        <v>51.67</v>
      </c>
      <c r="G20" s="74"/>
      <c r="H20" s="74">
        <f t="shared" ref="H20:H51" si="0">E20-F20</f>
        <v>0</v>
      </c>
      <c r="I20" s="74">
        <f t="shared" ref="I20:I51" si="1">H20*100/E20</f>
        <v>0</v>
      </c>
      <c r="J20" s="74">
        <v>1</v>
      </c>
    </row>
    <row r="21" spans="1:10" ht="39" thickBot="1" x14ac:dyDescent="0.3">
      <c r="A21" s="75">
        <v>2</v>
      </c>
      <c r="B21" s="74" t="s">
        <v>181</v>
      </c>
      <c r="C21" s="76">
        <v>43094</v>
      </c>
      <c r="D21" s="74" t="s">
        <v>180</v>
      </c>
      <c r="E21" s="74">
        <v>775.8</v>
      </c>
      <c r="F21" s="74">
        <v>733.13</v>
      </c>
      <c r="G21" s="74"/>
      <c r="H21" s="74">
        <f t="shared" si="0"/>
        <v>42.669999999999959</v>
      </c>
      <c r="I21" s="77">
        <f t="shared" si="1"/>
        <v>5.5001288992008206</v>
      </c>
      <c r="J21" s="74">
        <v>2</v>
      </c>
    </row>
    <row r="22" spans="1:10" ht="77.25" thickBot="1" x14ac:dyDescent="0.3">
      <c r="A22" s="75">
        <v>3</v>
      </c>
      <c r="B22" s="74" t="s">
        <v>182</v>
      </c>
      <c r="C22" s="76">
        <v>43111</v>
      </c>
      <c r="D22" s="74" t="s">
        <v>180</v>
      </c>
      <c r="E22" s="74">
        <v>9</v>
      </c>
      <c r="F22" s="74">
        <v>3.3</v>
      </c>
      <c r="G22" s="74"/>
      <c r="H22" s="74">
        <f t="shared" si="0"/>
        <v>5.7</v>
      </c>
      <c r="I22" s="77">
        <f t="shared" si="1"/>
        <v>63.333333333333336</v>
      </c>
      <c r="J22" s="74">
        <v>5</v>
      </c>
    </row>
    <row r="23" spans="1:10" ht="115.5" thickBot="1" x14ac:dyDescent="0.3">
      <c r="A23" s="75">
        <v>4</v>
      </c>
      <c r="B23" s="74" t="s">
        <v>183</v>
      </c>
      <c r="C23" s="76">
        <v>43118</v>
      </c>
      <c r="D23" s="74" t="s">
        <v>180</v>
      </c>
      <c r="E23" s="74">
        <v>133.36000000000001</v>
      </c>
      <c r="F23" s="74">
        <v>123.36</v>
      </c>
      <c r="G23" s="74"/>
      <c r="H23" s="74">
        <f t="shared" si="0"/>
        <v>10.000000000000014</v>
      </c>
      <c r="I23" s="77">
        <f t="shared" si="1"/>
        <v>7.4985002999400212</v>
      </c>
      <c r="J23" s="74">
        <v>2</v>
      </c>
    </row>
    <row r="24" spans="1:10" ht="114.75" x14ac:dyDescent="0.25">
      <c r="A24" s="75">
        <v>5</v>
      </c>
      <c r="B24" s="74" t="s">
        <v>183</v>
      </c>
      <c r="C24" s="76">
        <v>43118</v>
      </c>
      <c r="D24" s="74" t="s">
        <v>180</v>
      </c>
      <c r="E24" s="74">
        <v>133.36000000000001</v>
      </c>
      <c r="F24" s="74">
        <v>124.03</v>
      </c>
      <c r="G24" s="74"/>
      <c r="H24" s="74">
        <f t="shared" si="0"/>
        <v>9.3300000000000125</v>
      </c>
      <c r="I24" s="77">
        <f t="shared" si="1"/>
        <v>6.9961007798440402</v>
      </c>
      <c r="J24" s="74">
        <v>2</v>
      </c>
    </row>
    <row r="25" spans="1:10" ht="76.5" x14ac:dyDescent="0.25">
      <c r="A25" s="75">
        <v>6</v>
      </c>
      <c r="B25" s="74" t="s">
        <v>184</v>
      </c>
      <c r="C25" s="76">
        <v>43122</v>
      </c>
      <c r="D25" s="74" t="s">
        <v>185</v>
      </c>
      <c r="E25" s="74">
        <v>96.04</v>
      </c>
      <c r="F25" s="74">
        <v>75</v>
      </c>
      <c r="G25" s="74"/>
      <c r="H25" s="74">
        <f t="shared" si="0"/>
        <v>21.040000000000006</v>
      </c>
      <c r="I25" s="77">
        <f t="shared" si="1"/>
        <v>21.907538525614331</v>
      </c>
      <c r="J25" s="74">
        <v>2</v>
      </c>
    </row>
    <row r="26" spans="1:10" ht="178.5" x14ac:dyDescent="0.25">
      <c r="A26" s="75">
        <v>7</v>
      </c>
      <c r="B26" s="74" t="s">
        <v>186</v>
      </c>
      <c r="C26" s="76">
        <v>43123</v>
      </c>
      <c r="D26" s="74" t="s">
        <v>180</v>
      </c>
      <c r="E26" s="74">
        <v>740.5</v>
      </c>
      <c r="F26" s="74">
        <v>740.5</v>
      </c>
      <c r="G26" s="74"/>
      <c r="H26" s="74">
        <f t="shared" si="0"/>
        <v>0</v>
      </c>
      <c r="I26" s="77">
        <f t="shared" si="1"/>
        <v>0</v>
      </c>
      <c r="J26" s="74">
        <v>1</v>
      </c>
    </row>
    <row r="27" spans="1:10" ht="25.5" x14ac:dyDescent="0.25">
      <c r="A27" s="75">
        <v>8</v>
      </c>
      <c r="B27" s="74" t="s">
        <v>187</v>
      </c>
      <c r="C27" s="76">
        <v>43124</v>
      </c>
      <c r="D27" s="74" t="s">
        <v>180</v>
      </c>
      <c r="E27" s="74">
        <v>283.08999999999997</v>
      </c>
      <c r="F27" s="74">
        <v>260.10000000000002</v>
      </c>
      <c r="G27" s="74"/>
      <c r="H27" s="74">
        <f t="shared" si="0"/>
        <v>22.989999999999952</v>
      </c>
      <c r="I27" s="77">
        <f t="shared" si="1"/>
        <v>8.1210922321523036</v>
      </c>
      <c r="J27" s="74">
        <v>2</v>
      </c>
    </row>
    <row r="28" spans="1:10" ht="178.5" x14ac:dyDescent="0.25">
      <c r="A28" s="75">
        <v>9</v>
      </c>
      <c r="B28" s="74" t="s">
        <v>188</v>
      </c>
      <c r="C28" s="76">
        <v>43125</v>
      </c>
      <c r="D28" s="74" t="s">
        <v>189</v>
      </c>
      <c r="E28" s="74">
        <v>500.25</v>
      </c>
      <c r="F28" s="74">
        <v>380</v>
      </c>
      <c r="G28" s="74"/>
      <c r="H28" s="74">
        <f t="shared" si="0"/>
        <v>120.25</v>
      </c>
      <c r="I28" s="77">
        <f t="shared" si="1"/>
        <v>24.037981009495251</v>
      </c>
      <c r="J28" s="74">
        <v>2</v>
      </c>
    </row>
    <row r="29" spans="1:10" ht="102" x14ac:dyDescent="0.25">
      <c r="A29" s="75">
        <v>10</v>
      </c>
      <c r="B29" s="74" t="s">
        <v>190</v>
      </c>
      <c r="C29" s="76">
        <v>43159</v>
      </c>
      <c r="D29" s="74" t="s">
        <v>180</v>
      </c>
      <c r="E29" s="74">
        <v>697.92</v>
      </c>
      <c r="F29" s="74">
        <v>331.42</v>
      </c>
      <c r="G29" s="74"/>
      <c r="H29" s="74">
        <f t="shared" si="0"/>
        <v>366.49999999999994</v>
      </c>
      <c r="I29" s="77">
        <f t="shared" si="1"/>
        <v>52.513182026593299</v>
      </c>
      <c r="J29" s="74">
        <v>16</v>
      </c>
    </row>
    <row r="30" spans="1:10" ht="114.75" x14ac:dyDescent="0.25">
      <c r="A30" s="75">
        <v>11</v>
      </c>
      <c r="B30" s="74" t="s">
        <v>191</v>
      </c>
      <c r="C30" s="76">
        <v>43159</v>
      </c>
      <c r="D30" s="74" t="s">
        <v>180</v>
      </c>
      <c r="E30" s="74">
        <v>302.64</v>
      </c>
      <c r="F30" s="74">
        <v>198.23</v>
      </c>
      <c r="G30" s="74"/>
      <c r="H30" s="74">
        <f t="shared" si="0"/>
        <v>104.41</v>
      </c>
      <c r="I30" s="77">
        <f t="shared" si="1"/>
        <v>34.499735659529478</v>
      </c>
      <c r="J30" s="74">
        <v>7</v>
      </c>
    </row>
    <row r="31" spans="1:10" ht="191.25" x14ac:dyDescent="0.25">
      <c r="A31" s="75">
        <v>12</v>
      </c>
      <c r="B31" s="74" t="s">
        <v>192</v>
      </c>
      <c r="C31" s="76">
        <v>43159</v>
      </c>
      <c r="D31" s="74" t="s">
        <v>180</v>
      </c>
      <c r="E31" s="74">
        <v>225.28</v>
      </c>
      <c r="F31" s="74">
        <v>225.28</v>
      </c>
      <c r="G31" s="74"/>
      <c r="H31" s="74">
        <f t="shared" si="0"/>
        <v>0</v>
      </c>
      <c r="I31" s="77">
        <f t="shared" si="1"/>
        <v>0</v>
      </c>
      <c r="J31" s="74">
        <v>1</v>
      </c>
    </row>
    <row r="32" spans="1:10" ht="84" customHeight="1" x14ac:dyDescent="0.25">
      <c r="A32" s="75">
        <v>13</v>
      </c>
      <c r="B32" s="74" t="s">
        <v>193</v>
      </c>
      <c r="C32" s="76">
        <v>43186</v>
      </c>
      <c r="D32" s="74" t="s">
        <v>194</v>
      </c>
      <c r="E32" s="74">
        <v>28.2</v>
      </c>
      <c r="F32" s="74">
        <v>8.5</v>
      </c>
      <c r="G32" s="74"/>
      <c r="H32" s="74">
        <f t="shared" si="0"/>
        <v>19.7</v>
      </c>
      <c r="I32" s="77">
        <f t="shared" si="1"/>
        <v>69.858156028368796</v>
      </c>
      <c r="J32" s="74">
        <v>4</v>
      </c>
    </row>
    <row r="33" spans="1:10" ht="140.25" x14ac:dyDescent="0.25">
      <c r="A33" s="75">
        <v>14</v>
      </c>
      <c r="B33" s="74" t="s">
        <v>195</v>
      </c>
      <c r="C33" s="76">
        <v>43200</v>
      </c>
      <c r="D33" s="74" t="s">
        <v>180</v>
      </c>
      <c r="E33" s="74">
        <v>720.04</v>
      </c>
      <c r="F33" s="74">
        <v>586.84</v>
      </c>
      <c r="G33" s="74"/>
      <c r="H33" s="74">
        <f t="shared" si="0"/>
        <v>133.19999999999993</v>
      </c>
      <c r="I33" s="77">
        <f t="shared" si="1"/>
        <v>18.498972279317808</v>
      </c>
      <c r="J33" s="74">
        <v>4</v>
      </c>
    </row>
    <row r="34" spans="1:10" ht="127.5" x14ac:dyDescent="0.25">
      <c r="A34" s="75">
        <v>15</v>
      </c>
      <c r="B34" s="74" t="s">
        <v>196</v>
      </c>
      <c r="C34" s="76">
        <v>43200</v>
      </c>
      <c r="D34" s="74" t="s">
        <v>180</v>
      </c>
      <c r="E34" s="74">
        <v>349.88</v>
      </c>
      <c r="F34" s="74">
        <v>297.41000000000003</v>
      </c>
      <c r="G34" s="74"/>
      <c r="H34" s="74">
        <f t="shared" si="0"/>
        <v>52.46999999999997</v>
      </c>
      <c r="I34" s="77">
        <f t="shared" si="1"/>
        <v>14.996570252658046</v>
      </c>
      <c r="J34" s="74">
        <v>4</v>
      </c>
    </row>
    <row r="35" spans="1:10" ht="127.5" x14ac:dyDescent="0.25">
      <c r="A35" s="75">
        <v>16</v>
      </c>
      <c r="B35" s="74" t="s">
        <v>197</v>
      </c>
      <c r="C35" s="76">
        <v>43206</v>
      </c>
      <c r="D35" s="74" t="s">
        <v>180</v>
      </c>
      <c r="E35" s="74">
        <v>701.11</v>
      </c>
      <c r="F35" s="74">
        <v>638</v>
      </c>
      <c r="G35" s="74"/>
      <c r="H35" s="74">
        <f t="shared" si="0"/>
        <v>63.110000000000014</v>
      </c>
      <c r="I35" s="77">
        <f t="shared" si="1"/>
        <v>9.001440572805981</v>
      </c>
      <c r="J35" s="74">
        <v>3</v>
      </c>
    </row>
    <row r="36" spans="1:10" ht="115.5" x14ac:dyDescent="0.25">
      <c r="A36" s="75">
        <v>17</v>
      </c>
      <c r="B36" s="78" t="s">
        <v>198</v>
      </c>
      <c r="C36" s="76">
        <v>43206</v>
      </c>
      <c r="D36" s="74" t="s">
        <v>199</v>
      </c>
      <c r="E36" s="74">
        <v>461.75</v>
      </c>
      <c r="F36" s="74">
        <v>399.41</v>
      </c>
      <c r="G36" s="74"/>
      <c r="H36" s="74">
        <f t="shared" si="0"/>
        <v>62.339999999999975</v>
      </c>
      <c r="I36" s="77">
        <f t="shared" si="1"/>
        <v>13.500812127774765</v>
      </c>
      <c r="J36" s="74">
        <v>3</v>
      </c>
    </row>
    <row r="37" spans="1:10" ht="138.75" customHeight="1" x14ac:dyDescent="0.25">
      <c r="A37" s="75">
        <v>18</v>
      </c>
      <c r="B37" s="78" t="s">
        <v>200</v>
      </c>
      <c r="C37" s="76">
        <v>43207</v>
      </c>
      <c r="D37" s="74" t="s">
        <v>199</v>
      </c>
      <c r="E37" s="74">
        <v>276.39</v>
      </c>
      <c r="F37" s="74">
        <v>276.39</v>
      </c>
      <c r="G37" s="74"/>
      <c r="H37" s="74">
        <f t="shared" si="0"/>
        <v>0</v>
      </c>
      <c r="I37" s="77">
        <f t="shared" si="1"/>
        <v>0</v>
      </c>
      <c r="J37" s="74">
        <v>1</v>
      </c>
    </row>
    <row r="38" spans="1:10" ht="81.75" x14ac:dyDescent="0.25">
      <c r="A38" s="75">
        <v>19</v>
      </c>
      <c r="B38" s="79" t="s">
        <v>201</v>
      </c>
      <c r="C38" s="76">
        <v>43224</v>
      </c>
      <c r="D38" s="74" t="s">
        <v>199</v>
      </c>
      <c r="E38" s="74">
        <v>94.63</v>
      </c>
      <c r="F38" s="74">
        <v>39.53</v>
      </c>
      <c r="G38" s="74"/>
      <c r="H38" s="74">
        <f t="shared" si="0"/>
        <v>55.099999999999994</v>
      </c>
      <c r="I38" s="77">
        <f t="shared" si="1"/>
        <v>58.226777977385602</v>
      </c>
      <c r="J38" s="74">
        <v>5</v>
      </c>
    </row>
    <row r="39" spans="1:10" ht="135.75" x14ac:dyDescent="0.25">
      <c r="A39" s="75">
        <v>20</v>
      </c>
      <c r="B39" s="79" t="s">
        <v>202</v>
      </c>
      <c r="C39" s="76">
        <v>43227</v>
      </c>
      <c r="D39" s="74" t="s">
        <v>199</v>
      </c>
      <c r="E39" s="74">
        <v>554.79999999999995</v>
      </c>
      <c r="F39" s="74">
        <v>543.70000000000005</v>
      </c>
      <c r="G39" s="74"/>
      <c r="H39" s="74">
        <f t="shared" si="0"/>
        <v>11.099999999999909</v>
      </c>
      <c r="I39" s="77">
        <f t="shared" si="1"/>
        <v>2.0007209805335093</v>
      </c>
      <c r="J39" s="74">
        <v>3</v>
      </c>
    </row>
    <row r="40" spans="1:10" ht="229.5" x14ac:dyDescent="0.25">
      <c r="A40" s="75">
        <v>21</v>
      </c>
      <c r="B40" s="74" t="s">
        <v>203</v>
      </c>
      <c r="C40" s="76">
        <v>43227</v>
      </c>
      <c r="D40" s="74" t="s">
        <v>199</v>
      </c>
      <c r="E40" s="74">
        <v>429.9</v>
      </c>
      <c r="F40" s="74">
        <v>429.9</v>
      </c>
      <c r="G40" s="74"/>
      <c r="H40" s="74">
        <f t="shared" si="0"/>
        <v>0</v>
      </c>
      <c r="I40" s="77">
        <f t="shared" si="1"/>
        <v>0</v>
      </c>
      <c r="J40" s="74">
        <v>1</v>
      </c>
    </row>
    <row r="41" spans="1:10" ht="165.75" x14ac:dyDescent="0.25">
      <c r="A41" s="75">
        <v>22</v>
      </c>
      <c r="B41" s="74" t="s">
        <v>204</v>
      </c>
      <c r="C41" s="76">
        <v>43230</v>
      </c>
      <c r="D41" s="74" t="s">
        <v>205</v>
      </c>
      <c r="E41" s="74">
        <v>650</v>
      </c>
      <c r="F41" s="74">
        <v>650</v>
      </c>
      <c r="G41" s="74"/>
      <c r="H41" s="74">
        <f t="shared" si="0"/>
        <v>0</v>
      </c>
      <c r="I41" s="77">
        <f t="shared" si="1"/>
        <v>0</v>
      </c>
      <c r="J41" s="74">
        <v>1</v>
      </c>
    </row>
    <row r="42" spans="1:10" ht="229.5" x14ac:dyDescent="0.25">
      <c r="A42" s="75">
        <v>23</v>
      </c>
      <c r="B42" s="74" t="s">
        <v>206</v>
      </c>
      <c r="C42" s="76">
        <v>43231</v>
      </c>
      <c r="D42" s="74" t="s">
        <v>205</v>
      </c>
      <c r="E42" s="74">
        <v>363.44</v>
      </c>
      <c r="F42" s="74">
        <v>285.3</v>
      </c>
      <c r="G42" s="74"/>
      <c r="H42" s="74">
        <f t="shared" si="0"/>
        <v>78.139999999999986</v>
      </c>
      <c r="I42" s="77">
        <f t="shared" si="1"/>
        <v>21.500110059432089</v>
      </c>
      <c r="J42" s="74">
        <v>5</v>
      </c>
    </row>
    <row r="43" spans="1:10" ht="178.5" x14ac:dyDescent="0.25">
      <c r="A43" s="75">
        <v>24</v>
      </c>
      <c r="B43" s="74" t="s">
        <v>207</v>
      </c>
      <c r="C43" s="76">
        <v>43231</v>
      </c>
      <c r="D43" s="74" t="s">
        <v>205</v>
      </c>
      <c r="E43" s="74">
        <v>509.37</v>
      </c>
      <c r="F43" s="74">
        <v>412.59</v>
      </c>
      <c r="G43" s="74"/>
      <c r="H43" s="74">
        <f t="shared" si="0"/>
        <v>96.78000000000003</v>
      </c>
      <c r="I43" s="77">
        <f t="shared" si="1"/>
        <v>18.999941103716363</v>
      </c>
      <c r="J43" s="74">
        <v>4</v>
      </c>
    </row>
    <row r="44" spans="1:10" ht="140.25" x14ac:dyDescent="0.25">
      <c r="A44" s="75">
        <v>25</v>
      </c>
      <c r="B44" s="74" t="s">
        <v>208</v>
      </c>
      <c r="C44" s="76">
        <v>43235</v>
      </c>
      <c r="D44" s="74" t="s">
        <v>199</v>
      </c>
      <c r="E44" s="74">
        <v>400.4</v>
      </c>
      <c r="F44" s="74">
        <v>384.38</v>
      </c>
      <c r="G44" s="74"/>
      <c r="H44" s="74">
        <f t="shared" si="0"/>
        <v>16.019999999999982</v>
      </c>
      <c r="I44" s="77">
        <f t="shared" si="1"/>
        <v>4.0009990009989966</v>
      </c>
      <c r="J44" s="74">
        <v>2</v>
      </c>
    </row>
    <row r="45" spans="1:10" ht="114.75" x14ac:dyDescent="0.25">
      <c r="A45" s="75">
        <v>26</v>
      </c>
      <c r="B45" s="74" t="s">
        <v>209</v>
      </c>
      <c r="C45" s="76">
        <v>43200</v>
      </c>
      <c r="D45" s="74" t="s">
        <v>199</v>
      </c>
      <c r="E45" s="74">
        <v>1833.72</v>
      </c>
      <c r="F45" s="74">
        <v>1430.29</v>
      </c>
      <c r="G45" s="74"/>
      <c r="H45" s="74">
        <f t="shared" si="0"/>
        <v>403.43000000000006</v>
      </c>
      <c r="I45" s="77">
        <f t="shared" si="1"/>
        <v>22.000632593852938</v>
      </c>
      <c r="J45" s="74">
        <v>4</v>
      </c>
    </row>
    <row r="46" spans="1:10" ht="153" x14ac:dyDescent="0.25">
      <c r="A46" s="75">
        <v>27</v>
      </c>
      <c r="B46" s="74" t="s">
        <v>210</v>
      </c>
      <c r="C46" s="76">
        <v>43235</v>
      </c>
      <c r="D46" s="74" t="s">
        <v>199</v>
      </c>
      <c r="E46" s="74">
        <v>551.9</v>
      </c>
      <c r="F46" s="74">
        <v>477.4</v>
      </c>
      <c r="G46" s="74"/>
      <c r="H46" s="74">
        <f t="shared" si="0"/>
        <v>74.5</v>
      </c>
      <c r="I46" s="77">
        <f t="shared" si="1"/>
        <v>13.498822250407683</v>
      </c>
      <c r="J46" s="74">
        <v>4</v>
      </c>
    </row>
    <row r="47" spans="1:10" ht="216.75" x14ac:dyDescent="0.25">
      <c r="A47" s="75">
        <v>28</v>
      </c>
      <c r="B47" s="74" t="s">
        <v>211</v>
      </c>
      <c r="C47" s="76">
        <v>43236</v>
      </c>
      <c r="D47" s="74" t="s">
        <v>199</v>
      </c>
      <c r="E47" s="74">
        <v>1745.37</v>
      </c>
      <c r="F47" s="74">
        <v>1597.01</v>
      </c>
      <c r="G47" s="74"/>
      <c r="H47" s="74">
        <f t="shared" si="0"/>
        <v>148.3599999999999</v>
      </c>
      <c r="I47" s="77">
        <f t="shared" si="1"/>
        <v>8.5002033952686187</v>
      </c>
      <c r="J47" s="74">
        <v>2</v>
      </c>
    </row>
    <row r="48" spans="1:10" ht="127.5" x14ac:dyDescent="0.25">
      <c r="A48" s="75">
        <v>29</v>
      </c>
      <c r="B48" s="74" t="s">
        <v>212</v>
      </c>
      <c r="C48" s="76">
        <v>43238</v>
      </c>
      <c r="D48" s="74" t="s">
        <v>199</v>
      </c>
      <c r="E48" s="74">
        <v>188.49</v>
      </c>
      <c r="F48" s="74">
        <v>188.49</v>
      </c>
      <c r="G48" s="74"/>
      <c r="H48" s="74">
        <f t="shared" si="0"/>
        <v>0</v>
      </c>
      <c r="I48" s="77">
        <f t="shared" si="1"/>
        <v>0</v>
      </c>
      <c r="J48" s="74">
        <v>1</v>
      </c>
    </row>
    <row r="49" spans="1:10" ht="127.5" x14ac:dyDescent="0.25">
      <c r="A49" s="75">
        <v>30</v>
      </c>
      <c r="B49" s="74" t="s">
        <v>213</v>
      </c>
      <c r="C49" s="76">
        <v>43238</v>
      </c>
      <c r="D49" s="74" t="s">
        <v>199</v>
      </c>
      <c r="E49" s="74">
        <v>867.31</v>
      </c>
      <c r="F49" s="74">
        <v>745.87</v>
      </c>
      <c r="G49" s="74"/>
      <c r="H49" s="74">
        <f t="shared" si="0"/>
        <v>121.43999999999994</v>
      </c>
      <c r="I49" s="77">
        <f t="shared" si="1"/>
        <v>14.001913963865279</v>
      </c>
      <c r="J49" s="74">
        <v>4</v>
      </c>
    </row>
    <row r="50" spans="1:10" ht="114.75" x14ac:dyDescent="0.25">
      <c r="A50" s="75">
        <v>31</v>
      </c>
      <c r="B50" s="74" t="s">
        <v>214</v>
      </c>
      <c r="C50" s="76">
        <v>43243</v>
      </c>
      <c r="D50" s="74" t="s">
        <v>199</v>
      </c>
      <c r="E50" s="74">
        <v>79.2</v>
      </c>
      <c r="F50" s="74">
        <v>79.2</v>
      </c>
      <c r="G50" s="74"/>
      <c r="H50" s="74">
        <f t="shared" si="0"/>
        <v>0</v>
      </c>
      <c r="I50" s="77">
        <f t="shared" si="1"/>
        <v>0</v>
      </c>
      <c r="J50" s="74">
        <v>1</v>
      </c>
    </row>
    <row r="51" spans="1:10" ht="128.25" customHeight="1" x14ac:dyDescent="0.25">
      <c r="A51" s="75">
        <v>32</v>
      </c>
      <c r="B51" s="74" t="s">
        <v>215</v>
      </c>
      <c r="C51" s="76">
        <v>43245</v>
      </c>
      <c r="D51" s="74" t="s">
        <v>199</v>
      </c>
      <c r="E51" s="74">
        <v>410.06</v>
      </c>
      <c r="F51" s="74">
        <v>410.06</v>
      </c>
      <c r="G51" s="74"/>
      <c r="H51" s="74">
        <f t="shared" si="0"/>
        <v>0</v>
      </c>
      <c r="I51" s="77">
        <f t="shared" si="1"/>
        <v>0</v>
      </c>
      <c r="J51" s="74">
        <v>1</v>
      </c>
    </row>
    <row r="52" spans="1:10" ht="127.5" x14ac:dyDescent="0.25">
      <c r="A52" s="75">
        <v>33</v>
      </c>
      <c r="B52" s="74" t="s">
        <v>216</v>
      </c>
      <c r="C52" s="76">
        <v>43248</v>
      </c>
      <c r="D52" s="74" t="s">
        <v>199</v>
      </c>
      <c r="E52" s="74">
        <v>1073.9000000000001</v>
      </c>
      <c r="F52" s="74">
        <v>1014.83</v>
      </c>
      <c r="G52" s="74"/>
      <c r="H52" s="74">
        <f t="shared" ref="H52:H83" si="2">E52-F52</f>
        <v>59.07000000000005</v>
      </c>
      <c r="I52" s="77">
        <f t="shared" ref="I52:I83" si="3">H52*100/E52</f>
        <v>5.5005121519694615</v>
      </c>
      <c r="J52" s="74">
        <v>2</v>
      </c>
    </row>
    <row r="53" spans="1:10" ht="127.5" x14ac:dyDescent="0.25">
      <c r="A53" s="75">
        <v>34</v>
      </c>
      <c r="B53" s="74" t="s">
        <v>217</v>
      </c>
      <c r="C53" s="76">
        <v>43249</v>
      </c>
      <c r="D53" s="74" t="s">
        <v>199</v>
      </c>
      <c r="E53" s="74">
        <v>1074.0999999999999</v>
      </c>
      <c r="F53" s="74">
        <v>939.84</v>
      </c>
      <c r="G53" s="74"/>
      <c r="H53" s="74">
        <f t="shared" si="2"/>
        <v>134.25999999999988</v>
      </c>
      <c r="I53" s="77">
        <f t="shared" si="3"/>
        <v>12.499767246997475</v>
      </c>
      <c r="J53" s="74">
        <v>4</v>
      </c>
    </row>
    <row r="54" spans="1:10" ht="153" x14ac:dyDescent="0.25">
      <c r="A54" s="75">
        <v>35</v>
      </c>
      <c r="B54" s="74" t="s">
        <v>218</v>
      </c>
      <c r="C54" s="76">
        <v>43260</v>
      </c>
      <c r="D54" s="74" t="s">
        <v>199</v>
      </c>
      <c r="E54" s="74">
        <v>358.02</v>
      </c>
      <c r="F54" s="74">
        <v>358.02</v>
      </c>
      <c r="G54" s="74"/>
      <c r="H54" s="74">
        <f t="shared" si="2"/>
        <v>0</v>
      </c>
      <c r="I54" s="77">
        <f t="shared" si="3"/>
        <v>0</v>
      </c>
      <c r="J54" s="74">
        <v>1</v>
      </c>
    </row>
    <row r="55" spans="1:10" ht="127.5" x14ac:dyDescent="0.25">
      <c r="A55" s="75">
        <v>36</v>
      </c>
      <c r="B55" s="74" t="s">
        <v>219</v>
      </c>
      <c r="C55" s="76">
        <v>43271</v>
      </c>
      <c r="D55" s="74" t="s">
        <v>199</v>
      </c>
      <c r="E55" s="74">
        <v>3828.58</v>
      </c>
      <c r="F55" s="74">
        <v>3828.58</v>
      </c>
      <c r="G55" s="74"/>
      <c r="H55" s="74">
        <f t="shared" si="2"/>
        <v>0</v>
      </c>
      <c r="I55" s="77">
        <f t="shared" si="3"/>
        <v>0</v>
      </c>
      <c r="J55" s="74">
        <v>1</v>
      </c>
    </row>
    <row r="56" spans="1:10" ht="127.5" x14ac:dyDescent="0.25">
      <c r="A56" s="75">
        <v>37</v>
      </c>
      <c r="B56" s="74" t="s">
        <v>220</v>
      </c>
      <c r="C56" s="76">
        <v>43271</v>
      </c>
      <c r="D56" s="74" t="s">
        <v>221</v>
      </c>
      <c r="E56" s="74">
        <v>74.069999999999993</v>
      </c>
      <c r="F56" s="74">
        <v>74.069999999999993</v>
      </c>
      <c r="G56" s="74"/>
      <c r="H56" s="74">
        <f t="shared" si="2"/>
        <v>0</v>
      </c>
      <c r="I56" s="77">
        <f t="shared" si="3"/>
        <v>0</v>
      </c>
      <c r="J56" s="74">
        <v>1</v>
      </c>
    </row>
    <row r="57" spans="1:10" ht="114.75" x14ac:dyDescent="0.25">
      <c r="A57" s="75">
        <v>38</v>
      </c>
      <c r="B57" s="74" t="s">
        <v>222</v>
      </c>
      <c r="C57" s="76">
        <v>43279</v>
      </c>
      <c r="D57" s="74" t="s">
        <v>199</v>
      </c>
      <c r="E57" s="74">
        <v>300</v>
      </c>
      <c r="F57" s="74">
        <v>300</v>
      </c>
      <c r="G57" s="74"/>
      <c r="H57" s="74">
        <f t="shared" si="2"/>
        <v>0</v>
      </c>
      <c r="I57" s="77">
        <f t="shared" si="3"/>
        <v>0</v>
      </c>
      <c r="J57" s="74">
        <v>1</v>
      </c>
    </row>
    <row r="58" spans="1:10" ht="114.75" x14ac:dyDescent="0.25">
      <c r="A58" s="75">
        <v>39</v>
      </c>
      <c r="B58" s="74" t="s">
        <v>223</v>
      </c>
      <c r="C58" s="76">
        <v>43279</v>
      </c>
      <c r="D58" s="74" t="s">
        <v>199</v>
      </c>
      <c r="E58" s="74">
        <v>400.4</v>
      </c>
      <c r="F58" s="74">
        <v>400.4</v>
      </c>
      <c r="G58" s="74"/>
      <c r="H58" s="74">
        <f t="shared" si="2"/>
        <v>0</v>
      </c>
      <c r="I58" s="77">
        <f t="shared" si="3"/>
        <v>0</v>
      </c>
      <c r="J58" s="74">
        <v>1</v>
      </c>
    </row>
    <row r="59" spans="1:10" ht="63.75" x14ac:dyDescent="0.25">
      <c r="A59" s="75">
        <v>40</v>
      </c>
      <c r="B59" s="74" t="s">
        <v>224</v>
      </c>
      <c r="C59" s="76">
        <v>43292</v>
      </c>
      <c r="D59" s="74" t="s">
        <v>225</v>
      </c>
      <c r="E59" s="74">
        <v>33.24</v>
      </c>
      <c r="F59" s="74">
        <v>33.24</v>
      </c>
      <c r="G59" s="74"/>
      <c r="H59" s="74">
        <f t="shared" si="2"/>
        <v>0</v>
      </c>
      <c r="I59" s="77">
        <f t="shared" si="3"/>
        <v>0</v>
      </c>
      <c r="J59" s="74">
        <v>1</v>
      </c>
    </row>
    <row r="60" spans="1:10" ht="178.5" x14ac:dyDescent="0.25">
      <c r="A60" s="75">
        <v>41</v>
      </c>
      <c r="B60" s="74" t="s">
        <v>226</v>
      </c>
      <c r="C60" s="76">
        <v>43297</v>
      </c>
      <c r="D60" s="74" t="s">
        <v>199</v>
      </c>
      <c r="E60" s="74">
        <v>10000</v>
      </c>
      <c r="F60" s="74">
        <v>8900</v>
      </c>
      <c r="G60" s="74"/>
      <c r="H60" s="74">
        <f t="shared" si="2"/>
        <v>1100</v>
      </c>
      <c r="I60" s="77">
        <f t="shared" si="3"/>
        <v>11</v>
      </c>
      <c r="J60" s="74">
        <v>5</v>
      </c>
    </row>
    <row r="61" spans="1:10" ht="127.5" x14ac:dyDescent="0.25">
      <c r="A61" s="75">
        <v>42</v>
      </c>
      <c r="B61" s="74" t="s">
        <v>227</v>
      </c>
      <c r="C61" s="76">
        <v>43297</v>
      </c>
      <c r="D61" s="74" t="s">
        <v>199</v>
      </c>
      <c r="E61" s="74">
        <v>252.27</v>
      </c>
      <c r="F61" s="74">
        <v>252.27</v>
      </c>
      <c r="G61" s="74"/>
      <c r="H61" s="74">
        <f t="shared" si="2"/>
        <v>0</v>
      </c>
      <c r="I61" s="77">
        <f t="shared" si="3"/>
        <v>0</v>
      </c>
      <c r="J61" s="74">
        <v>1</v>
      </c>
    </row>
    <row r="62" spans="1:10" ht="127.5" x14ac:dyDescent="0.25">
      <c r="A62" s="75">
        <v>43</v>
      </c>
      <c r="B62" s="74" t="s">
        <v>228</v>
      </c>
      <c r="C62" s="76">
        <v>43301</v>
      </c>
      <c r="D62" s="74" t="s">
        <v>225</v>
      </c>
      <c r="E62" s="74">
        <v>66.3</v>
      </c>
      <c r="F62" s="74">
        <v>38.67</v>
      </c>
      <c r="G62" s="74"/>
      <c r="H62" s="74">
        <f t="shared" si="2"/>
        <v>27.629999999999995</v>
      </c>
      <c r="I62" s="77">
        <f t="shared" si="3"/>
        <v>41.674208144796374</v>
      </c>
      <c r="J62" s="74">
        <v>4</v>
      </c>
    </row>
    <row r="63" spans="1:10" ht="255" x14ac:dyDescent="0.25">
      <c r="A63" s="75">
        <v>44</v>
      </c>
      <c r="B63" s="74" t="s">
        <v>229</v>
      </c>
      <c r="C63" s="76">
        <v>43304</v>
      </c>
      <c r="D63" s="74" t="s">
        <v>225</v>
      </c>
      <c r="E63" s="74">
        <v>259.43</v>
      </c>
      <c r="F63" s="74">
        <v>193.5</v>
      </c>
      <c r="G63" s="74"/>
      <c r="H63" s="74">
        <f t="shared" si="2"/>
        <v>65.930000000000007</v>
      </c>
      <c r="I63" s="77">
        <f t="shared" si="3"/>
        <v>25.413406313841886</v>
      </c>
      <c r="J63" s="74">
        <v>2</v>
      </c>
    </row>
    <row r="64" spans="1:10" ht="102" x14ac:dyDescent="0.25">
      <c r="A64" s="75">
        <v>45</v>
      </c>
      <c r="B64" s="74" t="s">
        <v>230</v>
      </c>
      <c r="C64" s="76">
        <v>43305</v>
      </c>
      <c r="D64" s="74" t="s">
        <v>199</v>
      </c>
      <c r="E64" s="74">
        <v>412.29</v>
      </c>
      <c r="F64" s="74">
        <v>412.29</v>
      </c>
      <c r="G64" s="74"/>
      <c r="H64" s="74">
        <f t="shared" si="2"/>
        <v>0</v>
      </c>
      <c r="I64" s="77">
        <f t="shared" si="3"/>
        <v>0</v>
      </c>
      <c r="J64" s="74">
        <v>1</v>
      </c>
    </row>
    <row r="65" spans="1:10" ht="140.25" x14ac:dyDescent="0.25">
      <c r="A65" s="75">
        <v>46</v>
      </c>
      <c r="B65" s="74" t="s">
        <v>231</v>
      </c>
      <c r="C65" s="76">
        <v>43308</v>
      </c>
      <c r="D65" s="74" t="s">
        <v>199</v>
      </c>
      <c r="E65" s="74">
        <v>240</v>
      </c>
      <c r="F65" s="74">
        <v>240</v>
      </c>
      <c r="G65" s="74"/>
      <c r="H65" s="74">
        <f t="shared" si="2"/>
        <v>0</v>
      </c>
      <c r="I65" s="77">
        <f t="shared" si="3"/>
        <v>0</v>
      </c>
      <c r="J65" s="74">
        <v>1</v>
      </c>
    </row>
    <row r="66" spans="1:10" ht="357" x14ac:dyDescent="0.25">
      <c r="A66" s="75">
        <v>47</v>
      </c>
      <c r="B66" s="74" t="s">
        <v>232</v>
      </c>
      <c r="C66" s="76">
        <v>43312</v>
      </c>
      <c r="D66" s="74" t="s">
        <v>199</v>
      </c>
      <c r="E66" s="74">
        <v>1126.8800000000001</v>
      </c>
      <c r="F66" s="74">
        <v>1126.8800000000001</v>
      </c>
      <c r="G66" s="74"/>
      <c r="H66" s="74">
        <f t="shared" si="2"/>
        <v>0</v>
      </c>
      <c r="I66" s="77">
        <f t="shared" si="3"/>
        <v>0</v>
      </c>
      <c r="J66" s="74">
        <v>1</v>
      </c>
    </row>
    <row r="67" spans="1:10" ht="153" x14ac:dyDescent="0.25">
      <c r="A67" s="75">
        <v>48</v>
      </c>
      <c r="B67" s="74" t="s">
        <v>233</v>
      </c>
      <c r="C67" s="76">
        <v>43327</v>
      </c>
      <c r="D67" s="74" t="s">
        <v>199</v>
      </c>
      <c r="E67" s="74">
        <v>445.04</v>
      </c>
      <c r="F67" s="74">
        <v>445.04</v>
      </c>
      <c r="G67" s="74"/>
      <c r="H67" s="74">
        <f t="shared" si="2"/>
        <v>0</v>
      </c>
      <c r="I67" s="77">
        <f t="shared" si="3"/>
        <v>0</v>
      </c>
      <c r="J67" s="74">
        <v>1</v>
      </c>
    </row>
    <row r="68" spans="1:10" ht="38.25" x14ac:dyDescent="0.25">
      <c r="A68" s="75">
        <v>49</v>
      </c>
      <c r="B68" s="74" t="s">
        <v>234</v>
      </c>
      <c r="C68" s="76">
        <v>43334</v>
      </c>
      <c r="D68" s="74" t="s">
        <v>199</v>
      </c>
      <c r="E68" s="74">
        <v>1550</v>
      </c>
      <c r="F68" s="74">
        <v>1457</v>
      </c>
      <c r="G68" s="74"/>
      <c r="H68" s="74">
        <f t="shared" si="2"/>
        <v>93</v>
      </c>
      <c r="I68" s="77">
        <f t="shared" si="3"/>
        <v>6</v>
      </c>
      <c r="J68" s="74">
        <v>5</v>
      </c>
    </row>
    <row r="69" spans="1:10" ht="38.25" x14ac:dyDescent="0.25">
      <c r="A69" s="75">
        <v>50</v>
      </c>
      <c r="B69" s="74" t="s">
        <v>235</v>
      </c>
      <c r="C69" s="76">
        <v>43334</v>
      </c>
      <c r="D69" s="74" t="s">
        <v>199</v>
      </c>
      <c r="E69" s="74">
        <v>1019</v>
      </c>
      <c r="F69" s="74">
        <v>1019</v>
      </c>
      <c r="G69" s="74"/>
      <c r="H69" s="74">
        <f t="shared" si="2"/>
        <v>0</v>
      </c>
      <c r="I69" s="77">
        <f t="shared" si="3"/>
        <v>0</v>
      </c>
      <c r="J69" s="74">
        <v>4</v>
      </c>
    </row>
    <row r="70" spans="1:10" ht="127.5" x14ac:dyDescent="0.25">
      <c r="A70" s="75">
        <v>51</v>
      </c>
      <c r="B70" s="74" t="s">
        <v>213</v>
      </c>
      <c r="C70" s="76">
        <v>43336</v>
      </c>
      <c r="D70" s="74" t="s">
        <v>199</v>
      </c>
      <c r="E70" s="74">
        <v>121.43</v>
      </c>
      <c r="F70" s="74">
        <v>121.43</v>
      </c>
      <c r="G70" s="74"/>
      <c r="H70" s="74">
        <f t="shared" si="2"/>
        <v>0</v>
      </c>
      <c r="I70" s="77">
        <f t="shared" si="3"/>
        <v>0</v>
      </c>
      <c r="J70" s="74">
        <v>1</v>
      </c>
    </row>
    <row r="71" spans="1:10" ht="63.75" x14ac:dyDescent="0.25">
      <c r="A71" s="75">
        <v>52</v>
      </c>
      <c r="B71" s="74" t="s">
        <v>236</v>
      </c>
      <c r="C71" s="76">
        <v>43340</v>
      </c>
      <c r="D71" s="74" t="s">
        <v>199</v>
      </c>
      <c r="E71" s="74">
        <v>5011.3900000000003</v>
      </c>
      <c r="F71" s="74">
        <v>3958.99</v>
      </c>
      <c r="G71" s="74"/>
      <c r="H71" s="74">
        <f t="shared" si="2"/>
        <v>1052.4000000000005</v>
      </c>
      <c r="I71" s="77">
        <f t="shared" si="3"/>
        <v>21.000161631802765</v>
      </c>
      <c r="J71" s="74">
        <v>11</v>
      </c>
    </row>
    <row r="72" spans="1:10" ht="140.25" x14ac:dyDescent="0.25">
      <c r="A72" s="75">
        <v>53</v>
      </c>
      <c r="B72" s="74" t="s">
        <v>237</v>
      </c>
      <c r="C72" s="76">
        <v>43341</v>
      </c>
      <c r="D72" s="74" t="s">
        <v>199</v>
      </c>
      <c r="E72" s="74">
        <v>2799.77</v>
      </c>
      <c r="F72" s="74">
        <v>2799.77</v>
      </c>
      <c r="G72" s="74"/>
      <c r="H72" s="74">
        <f t="shared" si="2"/>
        <v>0</v>
      </c>
      <c r="I72" s="77">
        <f t="shared" si="3"/>
        <v>0</v>
      </c>
      <c r="J72" s="74">
        <v>1</v>
      </c>
    </row>
    <row r="73" spans="1:10" ht="38.25" x14ac:dyDescent="0.25">
      <c r="A73" s="75">
        <v>54</v>
      </c>
      <c r="B73" s="74" t="s">
        <v>238</v>
      </c>
      <c r="C73" s="76">
        <v>43343</v>
      </c>
      <c r="D73" s="74" t="s">
        <v>199</v>
      </c>
      <c r="E73" s="74">
        <v>671.71</v>
      </c>
      <c r="F73" s="74">
        <v>648.20000000000005</v>
      </c>
      <c r="G73" s="74"/>
      <c r="H73" s="74">
        <f t="shared" si="2"/>
        <v>23.509999999999991</v>
      </c>
      <c r="I73" s="77">
        <f t="shared" si="3"/>
        <v>3.5000223310654879</v>
      </c>
      <c r="J73" s="74">
        <v>2</v>
      </c>
    </row>
    <row r="74" spans="1:10" ht="38.25" x14ac:dyDescent="0.25">
      <c r="A74" s="75">
        <v>55</v>
      </c>
      <c r="B74" s="74" t="s">
        <v>238</v>
      </c>
      <c r="C74" s="76">
        <v>43343</v>
      </c>
      <c r="D74" s="74" t="s">
        <v>199</v>
      </c>
      <c r="E74" s="74">
        <v>671.71</v>
      </c>
      <c r="F74" s="74">
        <v>648.20000000000005</v>
      </c>
      <c r="G74" s="74"/>
      <c r="H74" s="74">
        <f t="shared" si="2"/>
        <v>23.509999999999991</v>
      </c>
      <c r="I74" s="77">
        <f t="shared" si="3"/>
        <v>3.5000223310654879</v>
      </c>
      <c r="J74" s="74">
        <v>2</v>
      </c>
    </row>
    <row r="75" spans="1:10" ht="38.25" x14ac:dyDescent="0.25">
      <c r="A75" s="75">
        <v>56</v>
      </c>
      <c r="B75" s="74" t="s">
        <v>238</v>
      </c>
      <c r="C75" s="76">
        <v>43343</v>
      </c>
      <c r="D75" s="74" t="s">
        <v>199</v>
      </c>
      <c r="E75" s="74">
        <v>671.71</v>
      </c>
      <c r="F75" s="74">
        <v>648.20000000000005</v>
      </c>
      <c r="G75" s="74"/>
      <c r="H75" s="74">
        <f t="shared" si="2"/>
        <v>23.509999999999991</v>
      </c>
      <c r="I75" s="77">
        <f t="shared" si="3"/>
        <v>3.5000223310654879</v>
      </c>
      <c r="J75" s="74">
        <v>2</v>
      </c>
    </row>
    <row r="76" spans="1:10" ht="38.25" x14ac:dyDescent="0.25">
      <c r="A76" s="75">
        <v>57</v>
      </c>
      <c r="B76" s="74" t="s">
        <v>238</v>
      </c>
      <c r="C76" s="76">
        <v>43343</v>
      </c>
      <c r="D76" s="74" t="s">
        <v>199</v>
      </c>
      <c r="E76" s="74">
        <v>671.71</v>
      </c>
      <c r="F76" s="74">
        <v>648.20000000000005</v>
      </c>
      <c r="G76" s="74"/>
      <c r="H76" s="74">
        <f t="shared" si="2"/>
        <v>23.509999999999991</v>
      </c>
      <c r="I76" s="77">
        <f t="shared" si="3"/>
        <v>3.5000223310654879</v>
      </c>
      <c r="J76" s="74">
        <v>2</v>
      </c>
    </row>
    <row r="77" spans="1:10" ht="114.75" x14ac:dyDescent="0.25">
      <c r="A77" s="75">
        <v>58</v>
      </c>
      <c r="B77" s="74" t="s">
        <v>239</v>
      </c>
      <c r="C77" s="76">
        <v>43346</v>
      </c>
      <c r="D77" s="74" t="s">
        <v>199</v>
      </c>
      <c r="E77" s="74">
        <v>1190.82</v>
      </c>
      <c r="F77" s="74">
        <v>893.1</v>
      </c>
      <c r="G77" s="74"/>
      <c r="H77" s="74">
        <f t="shared" si="2"/>
        <v>297.71999999999991</v>
      </c>
      <c r="I77" s="77">
        <f t="shared" si="3"/>
        <v>25.001259636217057</v>
      </c>
      <c r="J77" s="74">
        <v>5</v>
      </c>
    </row>
    <row r="78" spans="1:10" ht="165.75" x14ac:dyDescent="0.25">
      <c r="A78" s="75">
        <v>59</v>
      </c>
      <c r="B78" s="74" t="s">
        <v>240</v>
      </c>
      <c r="C78" s="76">
        <v>43348</v>
      </c>
      <c r="D78" s="74" t="s">
        <v>199</v>
      </c>
      <c r="E78" s="74">
        <v>1010.1</v>
      </c>
      <c r="F78" s="74">
        <v>974.74</v>
      </c>
      <c r="G78" s="74"/>
      <c r="H78" s="74">
        <f t="shared" si="2"/>
        <v>35.360000000000014</v>
      </c>
      <c r="I78" s="77">
        <f t="shared" si="3"/>
        <v>3.5006435006435019</v>
      </c>
      <c r="J78" s="74">
        <v>3</v>
      </c>
    </row>
    <row r="79" spans="1:10" ht="267.75" x14ac:dyDescent="0.25">
      <c r="A79" s="75">
        <v>60</v>
      </c>
      <c r="B79" s="74" t="s">
        <v>241</v>
      </c>
      <c r="C79" s="76">
        <v>43349</v>
      </c>
      <c r="D79" s="74" t="s">
        <v>205</v>
      </c>
      <c r="E79" s="74">
        <v>928.62</v>
      </c>
      <c r="F79" s="74">
        <v>928.62</v>
      </c>
      <c r="G79" s="74"/>
      <c r="H79" s="74">
        <f t="shared" si="2"/>
        <v>0</v>
      </c>
      <c r="I79" s="77">
        <f t="shared" si="3"/>
        <v>0</v>
      </c>
      <c r="J79" s="74">
        <v>1</v>
      </c>
    </row>
    <row r="80" spans="1:10" ht="267.75" x14ac:dyDescent="0.25">
      <c r="A80" s="75">
        <v>61</v>
      </c>
      <c r="B80" s="74" t="s">
        <v>241</v>
      </c>
      <c r="C80" s="76">
        <v>43349</v>
      </c>
      <c r="D80" s="74" t="s">
        <v>205</v>
      </c>
      <c r="E80" s="74">
        <v>928.62</v>
      </c>
      <c r="F80" s="74">
        <v>928.62</v>
      </c>
      <c r="G80" s="74"/>
      <c r="H80" s="74">
        <f t="shared" si="2"/>
        <v>0</v>
      </c>
      <c r="I80" s="77">
        <f t="shared" si="3"/>
        <v>0</v>
      </c>
      <c r="J80" s="74">
        <v>1</v>
      </c>
    </row>
    <row r="81" spans="1:10" ht="165.75" x14ac:dyDescent="0.25">
      <c r="A81" s="75">
        <v>62</v>
      </c>
      <c r="B81" s="74" t="s">
        <v>242</v>
      </c>
      <c r="C81" s="76">
        <v>43357</v>
      </c>
      <c r="D81" s="74" t="s">
        <v>199</v>
      </c>
      <c r="E81" s="74">
        <v>2160.3200000000002</v>
      </c>
      <c r="F81" s="74">
        <v>1706.65</v>
      </c>
      <c r="G81" s="74"/>
      <c r="H81" s="74">
        <f t="shared" si="2"/>
        <v>453.67000000000007</v>
      </c>
      <c r="I81" s="77">
        <f t="shared" si="3"/>
        <v>21.000129610428086</v>
      </c>
      <c r="J81" s="74">
        <v>7</v>
      </c>
    </row>
    <row r="82" spans="1:10" ht="89.25" x14ac:dyDescent="0.25">
      <c r="A82" s="75">
        <v>63</v>
      </c>
      <c r="B82" s="74" t="s">
        <v>243</v>
      </c>
      <c r="C82" s="76">
        <v>43360</v>
      </c>
      <c r="D82" s="74" t="s">
        <v>199</v>
      </c>
      <c r="E82" s="74">
        <v>404.04</v>
      </c>
      <c r="F82" s="74">
        <v>267.76</v>
      </c>
      <c r="G82" s="74"/>
      <c r="H82" s="74">
        <f t="shared" si="2"/>
        <v>136.28000000000003</v>
      </c>
      <c r="I82" s="77">
        <f t="shared" si="3"/>
        <v>33.729333729333739</v>
      </c>
      <c r="J82" s="74">
        <v>10</v>
      </c>
    </row>
    <row r="83" spans="1:10" ht="159.94999999999999" customHeight="1" x14ac:dyDescent="0.25">
      <c r="A83" s="75">
        <v>64</v>
      </c>
      <c r="B83" s="80" t="s">
        <v>244</v>
      </c>
      <c r="C83" s="76">
        <v>43362</v>
      </c>
      <c r="D83" s="74" t="s">
        <v>199</v>
      </c>
      <c r="E83" s="74">
        <v>290.37</v>
      </c>
      <c r="F83" s="74">
        <v>254.07</v>
      </c>
      <c r="G83" s="74"/>
      <c r="H83" s="74">
        <f t="shared" si="2"/>
        <v>36.300000000000011</v>
      </c>
      <c r="I83" s="77">
        <f t="shared" si="3"/>
        <v>12.5012914557289</v>
      </c>
      <c r="J83" s="74">
        <v>6</v>
      </c>
    </row>
    <row r="84" spans="1:10" ht="135" x14ac:dyDescent="0.25">
      <c r="A84" s="75">
        <v>65</v>
      </c>
      <c r="B84" s="81" t="s">
        <v>245</v>
      </c>
      <c r="C84" s="76">
        <v>43362</v>
      </c>
      <c r="D84" s="74" t="s">
        <v>199</v>
      </c>
      <c r="E84" s="74">
        <v>160</v>
      </c>
      <c r="F84" s="74">
        <v>160</v>
      </c>
      <c r="G84" s="74"/>
      <c r="H84" s="74">
        <f t="shared" ref="H84:H90" si="4">E84-F84</f>
        <v>0</v>
      </c>
      <c r="I84" s="77">
        <f t="shared" ref="I84:I90" si="5">H84*100/E84</f>
        <v>0</v>
      </c>
      <c r="J84" s="74">
        <v>1</v>
      </c>
    </row>
    <row r="85" spans="1:10" ht="90" x14ac:dyDescent="0.25">
      <c r="A85" s="75">
        <v>66</v>
      </c>
      <c r="B85" s="81" t="s">
        <v>246</v>
      </c>
      <c r="C85" s="76">
        <v>43388</v>
      </c>
      <c r="D85" s="74" t="s">
        <v>199</v>
      </c>
      <c r="E85" s="74">
        <v>630</v>
      </c>
      <c r="F85" s="74">
        <v>620.54999999999995</v>
      </c>
      <c r="G85" s="74"/>
      <c r="H85" s="74">
        <f t="shared" si="4"/>
        <v>9.4500000000000455</v>
      </c>
      <c r="I85" s="77">
        <f t="shared" si="5"/>
        <v>1.5000000000000073</v>
      </c>
      <c r="J85" s="74">
        <v>2</v>
      </c>
    </row>
    <row r="86" spans="1:10" ht="90" x14ac:dyDescent="0.25">
      <c r="A86" s="75">
        <v>67</v>
      </c>
      <c r="B86" s="81" t="s">
        <v>247</v>
      </c>
      <c r="C86" s="76">
        <v>43388</v>
      </c>
      <c r="D86" s="74" t="s">
        <v>199</v>
      </c>
      <c r="E86" s="74">
        <v>777.68</v>
      </c>
      <c r="F86" s="74">
        <v>777.68</v>
      </c>
      <c r="G86" s="74"/>
      <c r="H86" s="74">
        <f t="shared" si="4"/>
        <v>0</v>
      </c>
      <c r="I86" s="77">
        <f t="shared" si="5"/>
        <v>0</v>
      </c>
      <c r="J86" s="74">
        <v>1</v>
      </c>
    </row>
    <row r="87" spans="1:10" ht="195" x14ac:dyDescent="0.25">
      <c r="A87" s="75">
        <v>68</v>
      </c>
      <c r="B87" s="81" t="s">
        <v>248</v>
      </c>
      <c r="C87" s="76">
        <v>43392</v>
      </c>
      <c r="D87" s="74" t="s">
        <v>205</v>
      </c>
      <c r="E87" s="74">
        <v>23831.759999999998</v>
      </c>
      <c r="F87" s="74">
        <v>21686.9</v>
      </c>
      <c r="G87" s="74"/>
      <c r="H87" s="74">
        <f t="shared" si="4"/>
        <v>2144.8599999999969</v>
      </c>
      <c r="I87" s="77">
        <f t="shared" si="5"/>
        <v>9.0000067137299009</v>
      </c>
      <c r="J87" s="74">
        <v>5</v>
      </c>
    </row>
    <row r="88" spans="1:10" ht="105" x14ac:dyDescent="0.25">
      <c r="A88" s="75">
        <v>69</v>
      </c>
      <c r="B88" s="82" t="s">
        <v>249</v>
      </c>
      <c r="C88" s="76">
        <v>43402</v>
      </c>
      <c r="D88" s="74" t="s">
        <v>205</v>
      </c>
      <c r="E88" s="74">
        <v>1050.9000000000001</v>
      </c>
      <c r="F88" s="74">
        <v>683.08</v>
      </c>
      <c r="G88" s="74"/>
      <c r="H88" s="74">
        <f t="shared" si="4"/>
        <v>367.82000000000005</v>
      </c>
      <c r="I88" s="77">
        <f t="shared" si="5"/>
        <v>35.000475782662484</v>
      </c>
      <c r="J88" s="74">
        <v>17</v>
      </c>
    </row>
    <row r="89" spans="1:10" ht="120" x14ac:dyDescent="0.25">
      <c r="A89" s="75">
        <v>70</v>
      </c>
      <c r="B89" s="81" t="s">
        <v>250</v>
      </c>
      <c r="C89" s="83">
        <v>43402</v>
      </c>
      <c r="D89" s="74" t="s">
        <v>199</v>
      </c>
      <c r="E89" s="74">
        <v>404.04</v>
      </c>
      <c r="F89" s="74">
        <v>284.83999999999997</v>
      </c>
      <c r="G89" s="74"/>
      <c r="H89" s="74">
        <f t="shared" si="4"/>
        <v>119.20000000000005</v>
      </c>
      <c r="I89" s="77">
        <f t="shared" si="5"/>
        <v>29.502029502029508</v>
      </c>
      <c r="J89" s="74">
        <v>9</v>
      </c>
    </row>
    <row r="90" spans="1:10" x14ac:dyDescent="0.25">
      <c r="A90" s="75" t="s">
        <v>251</v>
      </c>
      <c r="B90" s="74"/>
      <c r="C90" s="74"/>
      <c r="D90" s="74"/>
      <c r="E90" s="74">
        <f>SUM(E20:E89)</f>
        <v>82065.089999999982</v>
      </c>
      <c r="F90" s="74">
        <f>SUM(F20:F89)</f>
        <v>73799.51999999999</v>
      </c>
      <c r="G90" s="74"/>
      <c r="H90" s="74">
        <f t="shared" si="4"/>
        <v>8265.5699999999924</v>
      </c>
      <c r="I90" s="77">
        <f t="shared" si="5"/>
        <v>10.071968482578884</v>
      </c>
      <c r="J90" s="74">
        <f>SUM(J20:J89)</f>
        <v>226</v>
      </c>
    </row>
    <row r="91" spans="1:10" x14ac:dyDescent="0.25">
      <c r="A91" s="75"/>
      <c r="C91" s="74"/>
      <c r="D91" s="74"/>
      <c r="E91" s="74"/>
      <c r="F91" s="74"/>
      <c r="G91" s="74"/>
      <c r="H91" s="74"/>
      <c r="I91" s="74"/>
      <c r="J91" s="74"/>
    </row>
    <row r="92" spans="1:10" ht="15" customHeight="1" x14ac:dyDescent="0.25">
      <c r="A92" s="113" t="s">
        <v>252</v>
      </c>
      <c r="B92" s="113"/>
      <c r="C92" s="113"/>
      <c r="D92" s="113"/>
      <c r="E92" s="113"/>
      <c r="F92" s="113"/>
      <c r="G92" s="113"/>
      <c r="H92" s="113"/>
      <c r="I92" s="113"/>
      <c r="J92" s="113"/>
    </row>
    <row r="93" spans="1:10" ht="15.75" customHeight="1" x14ac:dyDescent="0.25">
      <c r="A93" s="114" t="s">
        <v>253</v>
      </c>
      <c r="B93" s="114"/>
      <c r="C93" s="114"/>
      <c r="D93" s="114"/>
      <c r="E93" s="114"/>
      <c r="F93" s="114"/>
      <c r="G93" s="114"/>
      <c r="H93" s="114"/>
      <c r="I93" s="114"/>
      <c r="J93" s="114"/>
    </row>
    <row r="94" spans="1:10" ht="51" x14ac:dyDescent="0.25">
      <c r="A94" s="84">
        <v>1</v>
      </c>
      <c r="B94" s="72" t="s">
        <v>254</v>
      </c>
      <c r="C94" s="83">
        <v>43090</v>
      </c>
      <c r="D94" s="72" t="s">
        <v>180</v>
      </c>
      <c r="E94" s="72">
        <v>51.67</v>
      </c>
      <c r="F94" s="72">
        <v>51.67</v>
      </c>
      <c r="G94" s="72"/>
      <c r="H94" s="72">
        <v>0</v>
      </c>
      <c r="I94" s="72">
        <v>0</v>
      </c>
      <c r="J94" s="72">
        <v>1</v>
      </c>
    </row>
    <row r="95" spans="1:10" ht="51" x14ac:dyDescent="0.25">
      <c r="A95" s="75">
        <v>2</v>
      </c>
      <c r="B95" s="74" t="s">
        <v>255</v>
      </c>
      <c r="C95" s="76">
        <v>43122</v>
      </c>
      <c r="D95" s="74" t="s">
        <v>256</v>
      </c>
      <c r="E95" s="74">
        <v>382.88</v>
      </c>
      <c r="F95" s="74">
        <v>382.88</v>
      </c>
      <c r="G95" s="74"/>
      <c r="H95" s="74">
        <f>E95-F95</f>
        <v>0</v>
      </c>
      <c r="I95" s="74">
        <f>H95*100/E95</f>
        <v>0</v>
      </c>
      <c r="J95" s="74">
        <v>1</v>
      </c>
    </row>
    <row r="96" spans="1:10" ht="51" x14ac:dyDescent="0.25">
      <c r="A96" s="75">
        <v>3</v>
      </c>
      <c r="B96" s="74" t="s">
        <v>255</v>
      </c>
      <c r="C96" s="76">
        <v>43126</v>
      </c>
      <c r="D96" s="74" t="s">
        <v>256</v>
      </c>
      <c r="E96" s="74">
        <v>1227.02</v>
      </c>
      <c r="F96" s="74">
        <v>1227.02</v>
      </c>
      <c r="G96" s="74"/>
      <c r="H96" s="74">
        <f>E96-F96</f>
        <v>0</v>
      </c>
      <c r="I96" s="74">
        <f>H96*100/E96</f>
        <v>0</v>
      </c>
      <c r="J96" s="74">
        <v>1</v>
      </c>
    </row>
    <row r="97" spans="1:10" ht="63.75" x14ac:dyDescent="0.25">
      <c r="A97" s="75">
        <v>4</v>
      </c>
      <c r="B97" s="74" t="s">
        <v>257</v>
      </c>
      <c r="C97" s="76">
        <v>43209</v>
      </c>
      <c r="D97" s="74" t="s">
        <v>180</v>
      </c>
      <c r="E97" s="74">
        <v>375</v>
      </c>
      <c r="F97" s="74">
        <v>375</v>
      </c>
      <c r="G97" s="74"/>
      <c r="H97" s="74">
        <v>0</v>
      </c>
      <c r="I97" s="74">
        <v>0</v>
      </c>
      <c r="J97" s="74">
        <v>1</v>
      </c>
    </row>
    <row r="98" spans="1:10" ht="63.75" x14ac:dyDescent="0.25">
      <c r="A98" s="75">
        <v>5</v>
      </c>
      <c r="B98" s="74" t="s">
        <v>258</v>
      </c>
      <c r="C98" s="76">
        <v>42155</v>
      </c>
      <c r="D98" s="74" t="s">
        <v>180</v>
      </c>
      <c r="E98" s="74">
        <v>255</v>
      </c>
      <c r="F98" s="74">
        <v>255</v>
      </c>
      <c r="G98" s="74"/>
      <c r="H98" s="74">
        <v>0</v>
      </c>
      <c r="I98" s="74">
        <v>0</v>
      </c>
      <c r="J98" s="74">
        <v>3</v>
      </c>
    </row>
    <row r="99" spans="1:10" ht="25.5" x14ac:dyDescent="0.25">
      <c r="A99" s="75" t="s">
        <v>251</v>
      </c>
      <c r="B99" s="74" t="s">
        <v>259</v>
      </c>
      <c r="C99" s="74"/>
      <c r="D99" s="74"/>
      <c r="E99" s="74">
        <f>SUM(E94:E98)</f>
        <v>2291.5699999999997</v>
      </c>
      <c r="F99" s="74">
        <f>SUM(F94:F98)</f>
        <v>2291.5699999999997</v>
      </c>
      <c r="G99" s="74"/>
      <c r="H99" s="74">
        <f>E99-F99</f>
        <v>0</v>
      </c>
      <c r="I99" s="74">
        <f>H99*100/E99</f>
        <v>0</v>
      </c>
      <c r="J99" s="74">
        <v>7</v>
      </c>
    </row>
    <row r="100" spans="1:10" x14ac:dyDescent="0.25">
      <c r="A100" s="75"/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0" ht="15" customHeight="1" x14ac:dyDescent="0.25">
      <c r="A101" s="113" t="s">
        <v>260</v>
      </c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1:10" ht="15.75" customHeight="1" x14ac:dyDescent="0.25">
      <c r="A102" s="114" t="s">
        <v>261</v>
      </c>
      <c r="B102" s="114"/>
      <c r="C102" s="114"/>
      <c r="D102" s="114"/>
      <c r="E102" s="114"/>
      <c r="F102" s="114"/>
      <c r="G102" s="114"/>
      <c r="H102" s="114"/>
      <c r="I102" s="114"/>
      <c r="J102" s="114"/>
    </row>
    <row r="103" spans="1:10" ht="165.75" x14ac:dyDescent="0.25">
      <c r="A103" s="75">
        <v>1</v>
      </c>
      <c r="B103" s="74" t="s">
        <v>262</v>
      </c>
      <c r="C103" s="74" t="s">
        <v>263</v>
      </c>
      <c r="D103" s="74" t="s">
        <v>180</v>
      </c>
      <c r="E103" s="74">
        <v>650</v>
      </c>
      <c r="F103" s="74" t="s">
        <v>263</v>
      </c>
      <c r="G103" s="74"/>
      <c r="H103" s="74"/>
      <c r="I103" s="74"/>
      <c r="J103" s="74"/>
    </row>
    <row r="104" spans="1:10" ht="153" x14ac:dyDescent="0.25">
      <c r="A104" s="75">
        <v>2</v>
      </c>
      <c r="B104" s="74" t="s">
        <v>264</v>
      </c>
      <c r="C104" s="74" t="s">
        <v>263</v>
      </c>
      <c r="D104" s="74" t="s">
        <v>180</v>
      </c>
      <c r="E104" s="74">
        <v>55.53</v>
      </c>
      <c r="F104" s="74" t="s">
        <v>263</v>
      </c>
      <c r="G104" s="74"/>
      <c r="H104" s="74"/>
      <c r="I104" s="74"/>
      <c r="J104" s="74">
        <v>0</v>
      </c>
    </row>
    <row r="105" spans="1:10" ht="76.5" x14ac:dyDescent="0.25">
      <c r="A105" s="75">
        <v>3</v>
      </c>
      <c r="B105" s="74" t="s">
        <v>201</v>
      </c>
      <c r="C105" s="74" t="s">
        <v>263</v>
      </c>
      <c r="D105" s="74" t="s">
        <v>180</v>
      </c>
      <c r="E105" s="74">
        <v>94.63</v>
      </c>
      <c r="F105" s="74"/>
      <c r="G105" s="74"/>
      <c r="H105" s="74"/>
      <c r="I105" s="74"/>
      <c r="J105" s="74"/>
    </row>
    <row r="106" spans="1:10" ht="127.5" x14ac:dyDescent="0.25">
      <c r="A106" s="75">
        <v>4</v>
      </c>
      <c r="B106" s="74" t="s">
        <v>265</v>
      </c>
      <c r="C106" s="74" t="s">
        <v>263</v>
      </c>
      <c r="D106" s="74" t="s">
        <v>180</v>
      </c>
      <c r="E106" s="74">
        <v>252.27</v>
      </c>
      <c r="F106" s="74"/>
      <c r="G106" s="74"/>
      <c r="H106" s="74"/>
      <c r="I106" s="74"/>
      <c r="J106" s="74">
        <v>0</v>
      </c>
    </row>
    <row r="107" spans="1:10" ht="63.75" x14ac:dyDescent="0.25">
      <c r="A107" s="75">
        <v>5</v>
      </c>
      <c r="B107" s="74" t="s">
        <v>266</v>
      </c>
      <c r="C107" s="74" t="s">
        <v>263</v>
      </c>
      <c r="D107" s="74" t="s">
        <v>180</v>
      </c>
      <c r="E107" s="74">
        <v>630</v>
      </c>
      <c r="F107" s="74" t="s">
        <v>263</v>
      </c>
      <c r="G107" s="74"/>
      <c r="H107" s="74"/>
      <c r="I107" s="74"/>
      <c r="J107" s="74">
        <v>1</v>
      </c>
    </row>
    <row r="108" spans="1:10" ht="63.75" x14ac:dyDescent="0.25">
      <c r="A108" s="75">
        <v>6</v>
      </c>
      <c r="B108" s="74" t="s">
        <v>224</v>
      </c>
      <c r="C108" s="76"/>
      <c r="D108" s="74" t="s">
        <v>185</v>
      </c>
      <c r="E108" s="74">
        <v>33.25</v>
      </c>
      <c r="F108" s="74"/>
      <c r="G108" s="74"/>
      <c r="H108" s="74"/>
      <c r="I108" s="74"/>
      <c r="J108" s="74">
        <v>0</v>
      </c>
    </row>
    <row r="109" spans="1:10" ht="140.25" x14ac:dyDescent="0.25">
      <c r="A109" s="75">
        <v>7</v>
      </c>
      <c r="B109" s="74" t="s">
        <v>267</v>
      </c>
      <c r="C109" s="76"/>
      <c r="D109" s="74" t="s">
        <v>180</v>
      </c>
      <c r="E109" s="74">
        <v>3599.7</v>
      </c>
      <c r="F109" s="74"/>
      <c r="G109" s="74"/>
      <c r="H109" s="74"/>
      <c r="I109" s="74"/>
      <c r="J109" s="74">
        <v>0</v>
      </c>
    </row>
    <row r="110" spans="1:10" ht="38.25" x14ac:dyDescent="0.25">
      <c r="A110" s="75">
        <v>8</v>
      </c>
      <c r="B110" s="74" t="s">
        <v>235</v>
      </c>
      <c r="C110" s="76"/>
      <c r="D110" s="74" t="s">
        <v>180</v>
      </c>
      <c r="E110" s="74">
        <v>1019</v>
      </c>
      <c r="F110" s="74"/>
      <c r="G110" s="74"/>
      <c r="H110" s="74"/>
      <c r="I110" s="74"/>
      <c r="J110" s="74">
        <v>0</v>
      </c>
    </row>
    <row r="111" spans="1:10" ht="38.25" x14ac:dyDescent="0.25">
      <c r="A111" s="75">
        <v>9</v>
      </c>
      <c r="B111" s="74" t="s">
        <v>268</v>
      </c>
      <c r="C111" s="76"/>
      <c r="D111" s="74" t="s">
        <v>180</v>
      </c>
      <c r="E111" s="74">
        <v>11.38</v>
      </c>
      <c r="F111" s="74"/>
      <c r="G111" s="74"/>
      <c r="H111" s="74"/>
      <c r="I111" s="74"/>
      <c r="J111" s="74"/>
    </row>
    <row r="112" spans="1:10" ht="38.25" x14ac:dyDescent="0.25">
      <c r="A112" s="75">
        <v>10</v>
      </c>
      <c r="B112" s="74" t="s">
        <v>320</v>
      </c>
      <c r="C112" s="74" t="s">
        <v>263</v>
      </c>
      <c r="D112" s="74" t="s">
        <v>205</v>
      </c>
      <c r="E112" s="74">
        <v>8.6999999999999993</v>
      </c>
      <c r="F112" s="74" t="s">
        <v>263</v>
      </c>
      <c r="G112" s="74"/>
      <c r="H112" s="74"/>
      <c r="I112" s="74"/>
      <c r="J112" s="74">
        <v>0</v>
      </c>
    </row>
    <row r="113" spans="1:11" x14ac:dyDescent="0.25">
      <c r="A113" s="75"/>
      <c r="B113" s="74"/>
      <c r="C113" s="74"/>
      <c r="D113" s="74"/>
      <c r="E113" s="74" t="s">
        <v>321</v>
      </c>
      <c r="F113" s="74" t="s">
        <v>263</v>
      </c>
      <c r="G113" s="74"/>
      <c r="H113" s="74"/>
      <c r="I113" s="74"/>
      <c r="J113" s="74">
        <v>1</v>
      </c>
    </row>
    <row r="114" spans="1:11" ht="15.75" x14ac:dyDescent="0.25">
      <c r="A114" s="85"/>
    </row>
    <row r="115" spans="1:11" ht="25.15" customHeight="1" x14ac:dyDescent="0.25">
      <c r="A115" s="85"/>
      <c r="K115" s="86"/>
    </row>
    <row r="116" spans="1:11" ht="25.15" customHeight="1" x14ac:dyDescent="0.25">
      <c r="A116" s="104" t="s">
        <v>151</v>
      </c>
      <c r="B116" s="115" t="s">
        <v>152</v>
      </c>
      <c r="C116" s="115"/>
      <c r="D116" s="115"/>
      <c r="E116" s="115"/>
      <c r="F116" s="115"/>
      <c r="G116" s="86"/>
      <c r="H116" s="86"/>
      <c r="I116" s="86"/>
      <c r="J116" s="86"/>
      <c r="K116" s="1"/>
    </row>
    <row r="117" spans="1:11" ht="15.75" x14ac:dyDescent="0.25">
      <c r="A117" s="104"/>
      <c r="B117" s="4"/>
      <c r="C117" s="63"/>
      <c r="D117" s="4"/>
      <c r="E117" s="63"/>
      <c r="F117" s="1"/>
      <c r="G117" s="1"/>
      <c r="H117" s="1"/>
      <c r="I117" s="1"/>
      <c r="J117" s="1"/>
      <c r="K117" s="1"/>
    </row>
    <row r="118" spans="1:11" ht="25.5" x14ac:dyDescent="0.25">
      <c r="A118" s="4"/>
      <c r="B118" s="64"/>
      <c r="C118" s="64" t="s">
        <v>153</v>
      </c>
      <c r="D118" s="64"/>
      <c r="E118" s="64" t="s">
        <v>154</v>
      </c>
      <c r="F118" s="1"/>
      <c r="G118" s="1"/>
      <c r="H118" s="1"/>
      <c r="I118" s="1"/>
      <c r="J118" s="1"/>
      <c r="K118" s="1"/>
    </row>
    <row r="119" spans="1:11" ht="15.75" x14ac:dyDescent="0.25">
      <c r="A119" s="4"/>
      <c r="B119" s="64"/>
      <c r="C119" s="64"/>
      <c r="D119" s="64"/>
      <c r="E119" s="64"/>
      <c r="F119" s="1"/>
      <c r="G119" s="1"/>
      <c r="H119" s="1"/>
      <c r="I119" s="1"/>
      <c r="J119" s="1"/>
      <c r="K119" s="1"/>
    </row>
    <row r="120" spans="1:11" ht="15.75" x14ac:dyDescent="0.25">
      <c r="A120" s="4"/>
      <c r="B120" s="64"/>
      <c r="C120" s="64"/>
      <c r="D120" s="64"/>
      <c r="E120" s="49"/>
      <c r="F120" s="1"/>
      <c r="G120" s="1"/>
      <c r="H120" s="1"/>
      <c r="I120" s="1"/>
      <c r="J120" s="1"/>
      <c r="K120" s="1"/>
    </row>
    <row r="121" spans="1:11" ht="15.75" x14ac:dyDescent="0.25">
      <c r="A121" s="4"/>
      <c r="B121" s="64"/>
      <c r="C121" s="64"/>
      <c r="D121" s="64"/>
      <c r="E121" s="64" t="s">
        <v>155</v>
      </c>
      <c r="F121" s="1"/>
      <c r="G121" s="1"/>
      <c r="H121" s="1"/>
      <c r="I121" s="1"/>
      <c r="J121" s="1"/>
      <c r="K121" s="1"/>
    </row>
    <row r="122" spans="1:11" ht="15.75" x14ac:dyDescent="0.25">
      <c r="A122" s="62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x14ac:dyDescent="0.25">
      <c r="A123" s="116" t="s">
        <v>156</v>
      </c>
      <c r="B123" s="116"/>
      <c r="C123" s="116"/>
      <c r="D123" s="116"/>
      <c r="E123" s="116"/>
      <c r="F123" s="1"/>
      <c r="G123" s="1"/>
      <c r="H123" s="1"/>
      <c r="I123" s="1"/>
      <c r="J123" s="1"/>
      <c r="K123" s="1"/>
    </row>
    <row r="124" spans="1:11" ht="15.75" x14ac:dyDescent="0.25">
      <c r="A124" s="116" t="s">
        <v>157</v>
      </c>
      <c r="B124" s="116"/>
      <c r="C124" s="116"/>
      <c r="D124" s="116"/>
      <c r="E124" s="1"/>
      <c r="F124" s="1"/>
      <c r="G124" s="1"/>
      <c r="H124" s="1"/>
      <c r="I124" s="1"/>
      <c r="J124" s="1"/>
      <c r="K124" s="1"/>
    </row>
    <row r="125" spans="1:11" ht="15.75" x14ac:dyDescent="0.25">
      <c r="A125" s="105" t="s">
        <v>158</v>
      </c>
      <c r="B125" s="105"/>
      <c r="C125" s="105"/>
      <c r="D125" s="1"/>
      <c r="E125" s="1"/>
      <c r="F125" s="1"/>
      <c r="G125" s="1"/>
      <c r="H125" s="1"/>
      <c r="I125" s="1"/>
      <c r="J125" s="1"/>
    </row>
  </sheetData>
  <mergeCells count="30">
    <mergeCell ref="A102:J102"/>
    <mergeCell ref="A116:A117"/>
    <mergeCell ref="A125:C125"/>
    <mergeCell ref="B116:F116"/>
    <mergeCell ref="A123:E123"/>
    <mergeCell ref="A124:D124"/>
    <mergeCell ref="A18:J18"/>
    <mergeCell ref="A19:J19"/>
    <mergeCell ref="A92:J92"/>
    <mergeCell ref="A93:J93"/>
    <mergeCell ref="A101:J101"/>
    <mergeCell ref="B8:B9"/>
    <mergeCell ref="C9:I9"/>
    <mergeCell ref="B11:I11"/>
    <mergeCell ref="A13:J13"/>
    <mergeCell ref="A14:A16"/>
    <mergeCell ref="B14:B16"/>
    <mergeCell ref="C14:C16"/>
    <mergeCell ref="D14:D16"/>
    <mergeCell ref="E14:E16"/>
    <mergeCell ref="F14:F16"/>
    <mergeCell ref="G14:G16"/>
    <mergeCell ref="H14:I14"/>
    <mergeCell ref="J14:J16"/>
    <mergeCell ref="H15:H16"/>
    <mergeCell ref="A2:J2"/>
    <mergeCell ref="A3:J3"/>
    <mergeCell ref="A4:J4"/>
    <mergeCell ref="A5:J5"/>
    <mergeCell ref="A6:J6"/>
  </mergeCells>
  <pageMargins left="0.70833333333333304" right="0.70833333333333304" top="0.74791666666666701" bottom="0.74791666666666701" header="0.51180555555555496" footer="0.51180555555555496"/>
  <pageSetup paperSize="9" scale="55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topLeftCell="A46" zoomScaleNormal="100" workbookViewId="0">
      <selection activeCell="B10" sqref="B10"/>
    </sheetView>
  </sheetViews>
  <sheetFormatPr defaultRowHeight="15" x14ac:dyDescent="0.25"/>
  <cols>
    <col min="1" max="1" width="55.85546875" customWidth="1"/>
    <col min="2" max="8" width="13" customWidth="1"/>
    <col min="9" max="9" width="16.28515625" customWidth="1"/>
    <col min="10" max="11" width="13" customWidth="1"/>
    <col min="12" max="1025" width="8.7109375" customWidth="1"/>
  </cols>
  <sheetData>
    <row r="1" spans="1:11" ht="16.5" x14ac:dyDescent="0.25">
      <c r="A1" s="65"/>
    </row>
    <row r="2" spans="1:11" ht="15.75" x14ac:dyDescent="0.25">
      <c r="A2" s="111" t="s">
        <v>269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15.75" x14ac:dyDescent="0.25">
      <c r="A3" s="107" t="s">
        <v>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5.75" x14ac:dyDescent="0.25">
      <c r="A4" s="107" t="s">
        <v>270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1" ht="15.75" x14ac:dyDescent="0.25">
      <c r="A5" s="66"/>
    </row>
    <row r="6" spans="1:11" ht="15.75" x14ac:dyDescent="0.25">
      <c r="A6" s="67" t="s">
        <v>163</v>
      </c>
      <c r="B6" s="109"/>
      <c r="C6" s="69"/>
      <c r="D6" s="69"/>
      <c r="E6" s="69"/>
      <c r="F6" s="69"/>
      <c r="G6" s="69"/>
      <c r="H6" s="69"/>
      <c r="I6" s="69"/>
      <c r="J6" s="69"/>
      <c r="K6" s="69"/>
    </row>
    <row r="7" spans="1:11" ht="47.25" x14ac:dyDescent="0.25">
      <c r="A7" s="67" t="s">
        <v>6</v>
      </c>
      <c r="B7" s="109"/>
      <c r="C7" s="87"/>
      <c r="D7" s="87"/>
      <c r="E7" s="87"/>
      <c r="F7" s="87"/>
      <c r="G7" s="87"/>
      <c r="H7" s="87"/>
      <c r="I7" s="87"/>
      <c r="J7" s="87"/>
      <c r="K7" s="69"/>
    </row>
    <row r="8" spans="1:11" ht="15.75" x14ac:dyDescent="0.25">
      <c r="A8" s="67"/>
      <c r="B8" s="70"/>
    </row>
    <row r="9" spans="1:11" ht="31.15" customHeight="1" x14ac:dyDescent="0.25">
      <c r="A9" s="67" t="s">
        <v>8</v>
      </c>
      <c r="B9" s="109" t="s">
        <v>164</v>
      </c>
      <c r="C9" s="109"/>
      <c r="D9" s="109"/>
      <c r="E9" s="109"/>
      <c r="F9" s="109"/>
      <c r="G9" s="109"/>
      <c r="H9" s="109"/>
      <c r="I9" s="109"/>
      <c r="J9" s="109"/>
      <c r="K9" s="69"/>
    </row>
    <row r="10" spans="1:11" ht="15.75" x14ac:dyDescent="0.25">
      <c r="A10" s="67"/>
      <c r="B10" s="70"/>
    </row>
    <row r="11" spans="1:11" ht="47.25" x14ac:dyDescent="0.25">
      <c r="A11" s="67" t="s">
        <v>271</v>
      </c>
      <c r="B11" s="68"/>
      <c r="C11" s="87"/>
      <c r="D11" s="87"/>
      <c r="E11" s="87"/>
      <c r="F11" s="87"/>
      <c r="G11" s="87"/>
      <c r="H11" s="87"/>
      <c r="I11" s="87"/>
      <c r="J11" s="87"/>
      <c r="K11" s="69"/>
    </row>
    <row r="12" spans="1:11" ht="15.75" x14ac:dyDescent="0.25">
      <c r="A12" s="67"/>
      <c r="B12" s="70"/>
    </row>
    <row r="13" spans="1:11" ht="47.25" x14ac:dyDescent="0.25">
      <c r="A13" s="67" t="s">
        <v>272</v>
      </c>
      <c r="B13" s="68"/>
      <c r="C13" s="87"/>
      <c r="D13" s="87"/>
      <c r="E13" s="87"/>
      <c r="F13" s="87"/>
      <c r="G13" s="87"/>
      <c r="H13" s="87"/>
      <c r="I13" s="87"/>
      <c r="J13" s="87"/>
      <c r="K13" s="69"/>
    </row>
    <row r="14" spans="1:11" ht="15.75" x14ac:dyDescent="0.25">
      <c r="A14" s="71"/>
    </row>
    <row r="15" spans="1:11" ht="15.75" x14ac:dyDescent="0.25">
      <c r="A15" s="117" t="s">
        <v>10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</row>
    <row r="16" spans="1:11" ht="15.75" customHeight="1" x14ac:dyDescent="0.25">
      <c r="A16" s="100" t="s">
        <v>11</v>
      </c>
      <c r="B16" s="100" t="s">
        <v>12</v>
      </c>
      <c r="C16" s="8" t="s">
        <v>273</v>
      </c>
      <c r="D16" s="100" t="s">
        <v>14</v>
      </c>
      <c r="E16" s="100"/>
      <c r="F16" s="100"/>
      <c r="G16" s="100"/>
      <c r="H16" s="100"/>
      <c r="I16" s="100"/>
      <c r="J16" s="100"/>
      <c r="K16" s="100"/>
    </row>
    <row r="17" spans="1:11" ht="15.75" customHeight="1" x14ac:dyDescent="0.25">
      <c r="A17" s="100"/>
      <c r="B17" s="100"/>
      <c r="C17" s="9" t="s">
        <v>15</v>
      </c>
      <c r="D17" s="100" t="s">
        <v>274</v>
      </c>
      <c r="E17" s="100"/>
      <c r="F17" s="100" t="s">
        <v>275</v>
      </c>
      <c r="G17" s="100"/>
      <c r="H17" s="100" t="s">
        <v>276</v>
      </c>
      <c r="I17" s="100" t="s">
        <v>277</v>
      </c>
      <c r="J17" s="100" t="s">
        <v>278</v>
      </c>
      <c r="K17" s="100"/>
    </row>
    <row r="18" spans="1:11" ht="25.5" x14ac:dyDescent="0.25">
      <c r="A18" s="100"/>
      <c r="B18" s="100"/>
      <c r="C18" s="10"/>
      <c r="D18" s="11" t="s">
        <v>279</v>
      </c>
      <c r="E18" s="11" t="s">
        <v>280</v>
      </c>
      <c r="F18" s="11" t="s">
        <v>279</v>
      </c>
      <c r="G18" s="11" t="s">
        <v>280</v>
      </c>
      <c r="H18" s="100"/>
      <c r="I18" s="100"/>
      <c r="J18" s="11" t="s">
        <v>21</v>
      </c>
      <c r="K18" s="11" t="s">
        <v>280</v>
      </c>
    </row>
    <row r="19" spans="1:11" x14ac:dyDescent="0.25">
      <c r="A19" s="12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  <c r="G19" s="11">
        <v>7</v>
      </c>
      <c r="H19" s="11">
        <v>8</v>
      </c>
      <c r="I19" s="11">
        <v>9</v>
      </c>
      <c r="J19" s="11">
        <v>10</v>
      </c>
      <c r="K19" s="11">
        <v>11</v>
      </c>
    </row>
    <row r="20" spans="1:11" ht="15.75" customHeight="1" x14ac:dyDescent="0.25">
      <c r="A20" s="103" t="s">
        <v>281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</row>
    <row r="21" spans="1:11" ht="38.25" x14ac:dyDescent="0.25">
      <c r="A21" s="17" t="s">
        <v>282</v>
      </c>
      <c r="B21" s="11">
        <v>101</v>
      </c>
      <c r="C21" s="18">
        <v>616</v>
      </c>
      <c r="D21" s="18"/>
      <c r="E21" s="18"/>
      <c r="F21" s="18"/>
      <c r="G21" s="18"/>
      <c r="H21" s="18"/>
      <c r="I21" s="18">
        <v>616</v>
      </c>
      <c r="J21" s="18"/>
      <c r="K21" s="18"/>
    </row>
    <row r="22" spans="1:11" ht="38.25" x14ac:dyDescent="0.25">
      <c r="A22" s="17" t="s">
        <v>283</v>
      </c>
      <c r="B22" s="11">
        <v>102</v>
      </c>
      <c r="C22" s="18"/>
      <c r="D22" s="18"/>
      <c r="E22" s="18"/>
      <c r="F22" s="18"/>
      <c r="G22" s="18"/>
      <c r="H22" s="18"/>
      <c r="I22" s="18" t="s">
        <v>263</v>
      </c>
      <c r="J22" s="18"/>
      <c r="K22" s="18"/>
    </row>
    <row r="23" spans="1:11" ht="51" x14ac:dyDescent="0.25">
      <c r="A23" s="17" t="s">
        <v>284</v>
      </c>
      <c r="B23" s="11">
        <v>103</v>
      </c>
      <c r="C23" s="18"/>
      <c r="D23" s="18"/>
      <c r="E23" s="18"/>
      <c r="F23" s="18"/>
      <c r="G23" s="18"/>
      <c r="H23" s="18"/>
      <c r="I23" s="18" t="s">
        <v>263</v>
      </c>
      <c r="J23" s="18"/>
      <c r="K23" s="18"/>
    </row>
    <row r="24" spans="1:11" ht="38.25" x14ac:dyDescent="0.25">
      <c r="A24" s="17" t="s">
        <v>285</v>
      </c>
      <c r="B24" s="11">
        <v>104</v>
      </c>
      <c r="C24" s="18"/>
      <c r="D24" s="18"/>
      <c r="E24" s="18"/>
      <c r="F24" s="18"/>
      <c r="G24" s="18"/>
      <c r="H24" s="18"/>
      <c r="I24" s="18" t="s">
        <v>263</v>
      </c>
      <c r="J24" s="18"/>
      <c r="K24" s="18"/>
    </row>
    <row r="25" spans="1:11" x14ac:dyDescent="0.25">
      <c r="A25" s="17" t="s">
        <v>286</v>
      </c>
      <c r="B25" s="11">
        <v>110</v>
      </c>
      <c r="C25" s="18">
        <v>616</v>
      </c>
      <c r="D25" s="18"/>
      <c r="E25" s="18"/>
      <c r="F25" s="18"/>
      <c r="G25" s="18"/>
      <c r="H25" s="18"/>
      <c r="I25" s="18">
        <v>616</v>
      </c>
      <c r="J25" s="18"/>
      <c r="K25" s="18"/>
    </row>
    <row r="26" spans="1:11" ht="25.5" x14ac:dyDescent="0.25">
      <c r="A26" s="17" t="s">
        <v>287</v>
      </c>
      <c r="B26" s="11">
        <v>111</v>
      </c>
      <c r="C26" s="18"/>
      <c r="D26" s="18"/>
      <c r="E26" s="18"/>
      <c r="F26" s="18"/>
      <c r="G26" s="18"/>
      <c r="H26" s="18"/>
      <c r="I26" s="18"/>
      <c r="J26" s="18"/>
      <c r="K26" s="18"/>
    </row>
    <row r="27" spans="1:11" x14ac:dyDescent="0.25">
      <c r="A27" s="17" t="s">
        <v>288</v>
      </c>
      <c r="B27" s="11">
        <v>112</v>
      </c>
      <c r="C27" s="18"/>
      <c r="D27" s="18"/>
      <c r="E27" s="18"/>
      <c r="F27" s="18"/>
      <c r="G27" s="18"/>
      <c r="H27" s="18"/>
      <c r="I27" s="18"/>
      <c r="J27" s="18"/>
      <c r="K27" s="18"/>
    </row>
    <row r="28" spans="1:11" x14ac:dyDescent="0.25">
      <c r="A28" s="17" t="s">
        <v>289</v>
      </c>
      <c r="B28" s="11">
        <v>113</v>
      </c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25">
      <c r="A29" s="88" t="s">
        <v>290</v>
      </c>
      <c r="B29" s="100">
        <v>114</v>
      </c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x14ac:dyDescent="0.25">
      <c r="A30" s="42" t="s">
        <v>291</v>
      </c>
      <c r="B30" s="100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ht="25.5" x14ac:dyDescent="0.25">
      <c r="A31" s="42" t="s">
        <v>292</v>
      </c>
      <c r="B31" s="11">
        <v>115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1:11" ht="25.5" x14ac:dyDescent="0.25">
      <c r="A32" s="42" t="s">
        <v>293</v>
      </c>
      <c r="B32" s="11">
        <v>116</v>
      </c>
      <c r="C32" s="18"/>
      <c r="D32" s="18"/>
      <c r="E32" s="18"/>
      <c r="F32" s="18"/>
      <c r="G32" s="18"/>
      <c r="H32" s="18"/>
      <c r="I32" s="18"/>
      <c r="J32" s="18"/>
      <c r="K32" s="18"/>
    </row>
    <row r="33" spans="1:11" x14ac:dyDescent="0.25">
      <c r="A33" s="17" t="s">
        <v>63</v>
      </c>
      <c r="B33" s="11">
        <v>117</v>
      </c>
      <c r="C33" s="18"/>
      <c r="D33" s="18"/>
      <c r="E33" s="18"/>
      <c r="F33" s="18"/>
      <c r="G33" s="18"/>
      <c r="H33" s="18"/>
      <c r="I33" s="18"/>
      <c r="J33" s="18"/>
      <c r="K33" s="18"/>
    </row>
    <row r="34" spans="1:11" ht="15.75" customHeight="1" x14ac:dyDescent="0.25">
      <c r="A34" s="103" t="s">
        <v>294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</row>
    <row r="35" spans="1:11" x14ac:dyDescent="0.25">
      <c r="A35" s="17" t="s">
        <v>66</v>
      </c>
      <c r="B35" s="11">
        <v>201</v>
      </c>
      <c r="C35" s="18"/>
      <c r="D35" s="18"/>
      <c r="E35" s="18"/>
      <c r="F35" s="18"/>
      <c r="G35" s="18"/>
      <c r="H35" s="18"/>
      <c r="I35" s="18" t="s">
        <v>263</v>
      </c>
      <c r="J35" s="18"/>
      <c r="K35" s="18"/>
    </row>
    <row r="36" spans="1:11" ht="25.5" x14ac:dyDescent="0.25">
      <c r="A36" s="17" t="s">
        <v>295</v>
      </c>
      <c r="B36" s="11">
        <v>202</v>
      </c>
      <c r="C36" s="18"/>
      <c r="D36" s="18"/>
      <c r="E36" s="18"/>
      <c r="F36" s="18"/>
      <c r="G36" s="18"/>
      <c r="H36" s="18"/>
      <c r="I36" s="18" t="s">
        <v>263</v>
      </c>
      <c r="J36" s="18"/>
      <c r="K36" s="18"/>
    </row>
    <row r="37" spans="1:11" x14ac:dyDescent="0.25">
      <c r="A37" s="17" t="s">
        <v>296</v>
      </c>
      <c r="B37" s="11">
        <v>203</v>
      </c>
      <c r="C37" s="47"/>
      <c r="D37" s="18"/>
      <c r="E37" s="18"/>
      <c r="F37" s="18"/>
      <c r="G37" s="18"/>
      <c r="H37" s="18"/>
      <c r="I37" s="18" t="s">
        <v>263</v>
      </c>
      <c r="J37" s="18"/>
      <c r="K37" s="18"/>
    </row>
    <row r="38" spans="1:11" ht="15.75" customHeight="1" x14ac:dyDescent="0.25">
      <c r="A38" s="103" t="s">
        <v>297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</row>
    <row r="39" spans="1:11" ht="51" x14ac:dyDescent="0.25">
      <c r="A39" s="17" t="s">
        <v>298</v>
      </c>
      <c r="B39" s="11">
        <v>301</v>
      </c>
      <c r="C39" s="18">
        <v>12143.7</v>
      </c>
      <c r="D39" s="18"/>
      <c r="E39" s="18"/>
      <c r="F39" s="18"/>
      <c r="G39" s="18"/>
      <c r="H39" s="18"/>
      <c r="I39" s="18">
        <v>12143.7</v>
      </c>
      <c r="J39" s="18"/>
      <c r="K39" s="18"/>
    </row>
    <row r="40" spans="1:11" ht="38.25" x14ac:dyDescent="0.25">
      <c r="A40" s="17" t="s">
        <v>299</v>
      </c>
      <c r="B40" s="11">
        <v>302</v>
      </c>
      <c r="C40" s="18"/>
      <c r="D40" s="18"/>
      <c r="E40" s="18"/>
      <c r="F40" s="18"/>
      <c r="G40" s="18"/>
      <c r="H40" s="18"/>
      <c r="I40" s="18" t="s">
        <v>263</v>
      </c>
      <c r="J40" s="18"/>
      <c r="K40" s="18"/>
    </row>
    <row r="41" spans="1:11" ht="51" x14ac:dyDescent="0.25">
      <c r="A41" s="17" t="s">
        <v>300</v>
      </c>
      <c r="B41" s="11">
        <v>303</v>
      </c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51" x14ac:dyDescent="0.25">
      <c r="A42" s="17" t="s">
        <v>301</v>
      </c>
      <c r="B42" s="11">
        <v>304</v>
      </c>
      <c r="C42" s="18"/>
      <c r="D42" s="18"/>
      <c r="E42" s="18"/>
      <c r="F42" s="18"/>
      <c r="G42" s="18"/>
      <c r="H42" s="18"/>
      <c r="I42" s="18" t="s">
        <v>263</v>
      </c>
      <c r="J42" s="18"/>
      <c r="K42" s="18"/>
    </row>
    <row r="43" spans="1:11" x14ac:dyDescent="0.25">
      <c r="A43" s="17" t="s">
        <v>302</v>
      </c>
      <c r="B43" s="11">
        <v>305</v>
      </c>
      <c r="C43" s="18">
        <v>12143.7</v>
      </c>
      <c r="D43" s="18"/>
      <c r="E43" s="18"/>
      <c r="F43" s="18"/>
      <c r="G43" s="18"/>
      <c r="H43" s="18"/>
      <c r="I43" s="18">
        <v>12143.7</v>
      </c>
      <c r="J43" s="18"/>
      <c r="K43" s="18"/>
    </row>
    <row r="44" spans="1:11" ht="25.5" x14ac:dyDescent="0.25">
      <c r="A44" s="17" t="s">
        <v>303</v>
      </c>
      <c r="B44" s="11">
        <v>306</v>
      </c>
      <c r="C44" s="18">
        <v>12143.7</v>
      </c>
      <c r="D44" s="18"/>
      <c r="E44" s="18"/>
      <c r="F44" s="18"/>
      <c r="G44" s="18"/>
      <c r="H44" s="18"/>
      <c r="I44" s="18">
        <v>12143.7</v>
      </c>
      <c r="J44" s="18"/>
      <c r="K44" s="18"/>
    </row>
    <row r="45" spans="1:11" x14ac:dyDescent="0.25">
      <c r="A45" s="17" t="s">
        <v>304</v>
      </c>
      <c r="B45" s="11">
        <v>310</v>
      </c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7" t="s">
        <v>305</v>
      </c>
      <c r="B46" s="11">
        <v>311</v>
      </c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88" t="s">
        <v>290</v>
      </c>
      <c r="B47" s="100">
        <v>312</v>
      </c>
      <c r="C47" s="103"/>
      <c r="D47" s="103"/>
      <c r="E47" s="103"/>
      <c r="F47" s="103"/>
      <c r="G47" s="103"/>
      <c r="H47" s="103"/>
      <c r="I47" s="103"/>
      <c r="J47" s="103"/>
      <c r="K47" s="103"/>
    </row>
    <row r="48" spans="1:11" x14ac:dyDescent="0.25">
      <c r="A48" s="42" t="s">
        <v>291</v>
      </c>
      <c r="B48" s="100"/>
      <c r="C48" s="103"/>
      <c r="D48" s="103"/>
      <c r="E48" s="103"/>
      <c r="F48" s="103"/>
      <c r="G48" s="103"/>
      <c r="H48" s="103"/>
      <c r="I48" s="103"/>
      <c r="J48" s="103"/>
      <c r="K48" s="103"/>
    </row>
    <row r="49" spans="1:11" ht="25.5" x14ac:dyDescent="0.25">
      <c r="A49" s="42" t="s">
        <v>292</v>
      </c>
      <c r="B49" s="11">
        <v>313</v>
      </c>
      <c r="C49" s="18"/>
      <c r="D49" s="18"/>
      <c r="E49" s="18"/>
      <c r="F49" s="18"/>
      <c r="G49" s="18"/>
      <c r="H49" s="18"/>
      <c r="I49" s="18"/>
      <c r="J49" s="18"/>
      <c r="K49" s="18"/>
    </row>
    <row r="50" spans="1:11" ht="25.5" x14ac:dyDescent="0.25">
      <c r="A50" s="42" t="s">
        <v>293</v>
      </c>
      <c r="B50" s="11">
        <v>314</v>
      </c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7" t="s">
        <v>63</v>
      </c>
      <c r="B51" s="11">
        <v>315</v>
      </c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15.75" x14ac:dyDescent="0.25">
      <c r="A52" s="85"/>
    </row>
    <row r="53" spans="1:11" ht="16.5" customHeight="1" x14ac:dyDescent="0.25">
      <c r="A53" s="104" t="s">
        <v>151</v>
      </c>
      <c r="B53" s="118" t="s">
        <v>152</v>
      </c>
      <c r="C53" s="118"/>
      <c r="D53" s="118"/>
      <c r="E53" s="118"/>
      <c r="F53" s="118"/>
      <c r="G53" s="118"/>
      <c r="H53" s="118"/>
      <c r="I53" s="118"/>
      <c r="J53" s="118"/>
      <c r="K53" s="118"/>
    </row>
    <row r="54" spans="1:11" ht="15.75" x14ac:dyDescent="0.25">
      <c r="A54" s="104"/>
      <c r="B54" s="4"/>
      <c r="C54" s="63"/>
      <c r="D54" s="4"/>
      <c r="E54" s="63"/>
      <c r="F54" s="1"/>
      <c r="G54" s="1"/>
      <c r="H54" s="1"/>
      <c r="I54" s="1"/>
      <c r="J54" s="1"/>
      <c r="K54" s="1"/>
    </row>
    <row r="55" spans="1:11" ht="25.5" x14ac:dyDescent="0.25">
      <c r="A55" s="4"/>
      <c r="B55" s="64"/>
      <c r="C55" s="64" t="s">
        <v>153</v>
      </c>
      <c r="D55" s="64"/>
      <c r="E55" s="64" t="s">
        <v>154</v>
      </c>
      <c r="F55" s="1"/>
      <c r="G55" s="1"/>
      <c r="H55" s="1"/>
      <c r="I55" s="1"/>
      <c r="J55" s="1"/>
      <c r="K55" s="1"/>
    </row>
    <row r="56" spans="1:11" ht="15.75" x14ac:dyDescent="0.25">
      <c r="A56" s="4"/>
      <c r="B56" s="64"/>
      <c r="C56" s="64"/>
      <c r="D56" s="64"/>
      <c r="E56" s="64"/>
      <c r="F56" s="1"/>
      <c r="G56" s="1"/>
      <c r="H56" s="1"/>
      <c r="I56" s="1"/>
      <c r="J56" s="1"/>
      <c r="K56" s="1"/>
    </row>
    <row r="57" spans="1:11" ht="15.75" x14ac:dyDescent="0.25">
      <c r="A57" s="4"/>
      <c r="B57" s="64"/>
      <c r="C57" s="64"/>
      <c r="D57" s="64"/>
      <c r="E57" s="49"/>
      <c r="F57" s="1"/>
      <c r="G57" s="1"/>
      <c r="H57" s="1"/>
      <c r="I57" s="1"/>
      <c r="J57" s="1"/>
      <c r="K57" s="1"/>
    </row>
    <row r="58" spans="1:11" ht="15.75" x14ac:dyDescent="0.25">
      <c r="A58" s="4"/>
      <c r="B58" s="64"/>
      <c r="C58" s="64"/>
      <c r="D58" s="64"/>
      <c r="E58" s="64" t="s">
        <v>155</v>
      </c>
      <c r="F58" s="1"/>
      <c r="G58" s="1"/>
      <c r="H58" s="1"/>
      <c r="I58" s="1"/>
      <c r="J58" s="1"/>
      <c r="K58" s="1"/>
    </row>
    <row r="59" spans="1:11" ht="15.75" x14ac:dyDescent="0.25">
      <c r="A59" s="62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x14ac:dyDescent="0.25">
      <c r="A60" s="2" t="s">
        <v>156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x14ac:dyDescent="0.25">
      <c r="A61" s="2" t="s">
        <v>157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x14ac:dyDescent="0.25">
      <c r="A62" s="105" t="s">
        <v>158</v>
      </c>
      <c r="B62" s="105"/>
      <c r="C62" s="105"/>
      <c r="D62" s="1"/>
      <c r="E62" s="1"/>
      <c r="F62" s="1"/>
      <c r="G62" s="1"/>
      <c r="H62" s="1"/>
      <c r="I62" s="1"/>
      <c r="J62" s="1"/>
      <c r="K62" s="1"/>
    </row>
  </sheetData>
  <mergeCells count="40">
    <mergeCell ref="A53:A54"/>
    <mergeCell ref="B53:K53"/>
    <mergeCell ref="A62:C62"/>
    <mergeCell ref="A34:K34"/>
    <mergeCell ref="A38:K38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A20:K20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A15:K15"/>
    <mergeCell ref="A16:A18"/>
    <mergeCell ref="B16:B18"/>
    <mergeCell ref="D16:K16"/>
    <mergeCell ref="D17:E17"/>
    <mergeCell ref="F17:G17"/>
    <mergeCell ref="H17:H18"/>
    <mergeCell ref="I17:I18"/>
    <mergeCell ref="J17:K17"/>
    <mergeCell ref="A2:K2"/>
    <mergeCell ref="A3:K3"/>
    <mergeCell ref="A4:K4"/>
    <mergeCell ref="B6:B7"/>
    <mergeCell ref="B9:J9"/>
  </mergeCells>
  <pageMargins left="0.7" right="0.7" top="0.75" bottom="0.75" header="0.51180555555555496" footer="0.51180555555555496"/>
  <pageSetup paperSize="9" scale="34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topLeftCell="A4" zoomScale="166" zoomScaleNormal="75" zoomScaleSheetLayoutView="166" workbookViewId="0">
      <selection activeCell="G9" sqref="G9"/>
    </sheetView>
  </sheetViews>
  <sheetFormatPr defaultRowHeight="15" x14ac:dyDescent="0.25"/>
  <cols>
    <col min="1" max="1" width="8.7109375" customWidth="1"/>
    <col min="2" max="2" width="18.140625" customWidth="1"/>
    <col min="3" max="3" width="20.42578125" customWidth="1"/>
    <col min="4" max="4" width="23.140625" customWidth="1"/>
    <col min="5" max="5" width="14" customWidth="1"/>
    <col min="6" max="6" width="14.5703125" customWidth="1"/>
    <col min="7" max="7" width="24.85546875" customWidth="1"/>
    <col min="8" max="8" width="31.5703125" customWidth="1"/>
    <col min="9" max="1025" width="8.7109375" customWidth="1"/>
  </cols>
  <sheetData>
    <row r="1" spans="1:8" x14ac:dyDescent="0.25">
      <c r="A1" s="89"/>
      <c r="B1" s="89"/>
      <c r="C1" s="89"/>
      <c r="D1" s="89"/>
      <c r="E1" s="89"/>
      <c r="F1" s="89"/>
      <c r="G1" s="89"/>
      <c r="H1" s="90"/>
    </row>
    <row r="2" spans="1:8" ht="13.9" customHeight="1" x14ac:dyDescent="0.25">
      <c r="A2" s="119" t="s">
        <v>306</v>
      </c>
      <c r="B2" s="119"/>
      <c r="C2" s="119"/>
      <c r="D2" s="119"/>
      <c r="E2" s="119"/>
      <c r="F2" s="119"/>
      <c r="G2" s="119"/>
      <c r="H2" s="119"/>
    </row>
    <row r="3" spans="1:8" x14ac:dyDescent="0.25">
      <c r="A3" s="119"/>
      <c r="B3" s="119"/>
      <c r="C3" s="119"/>
      <c r="D3" s="119"/>
      <c r="E3" s="119"/>
      <c r="F3" s="119"/>
      <c r="G3" s="119"/>
      <c r="H3" s="119"/>
    </row>
    <row r="4" spans="1:8" ht="16.5" x14ac:dyDescent="0.25">
      <c r="A4" s="120" t="s">
        <v>307</v>
      </c>
      <c r="B4" s="120"/>
      <c r="C4" s="120"/>
      <c r="D4" s="120"/>
      <c r="E4" s="120"/>
      <c r="F4" s="120"/>
      <c r="G4" s="120"/>
      <c r="H4" s="120"/>
    </row>
    <row r="5" spans="1:8" x14ac:dyDescent="0.25">
      <c r="A5" s="121" t="s">
        <v>308</v>
      </c>
      <c r="B5" s="121"/>
      <c r="C5" s="121"/>
      <c r="D5" s="121"/>
      <c r="E5" s="121"/>
      <c r="F5" s="121"/>
      <c r="G5" s="121"/>
      <c r="H5" s="121"/>
    </row>
    <row r="6" spans="1:8" ht="159.6" customHeight="1" x14ac:dyDescent="0.25">
      <c r="A6" s="122" t="s">
        <v>309</v>
      </c>
      <c r="B6" s="123" t="s">
        <v>310</v>
      </c>
      <c r="C6" s="123" t="s">
        <v>311</v>
      </c>
      <c r="D6" s="123"/>
      <c r="E6" s="124" t="s">
        <v>312</v>
      </c>
      <c r="F6" s="124"/>
      <c r="G6" s="124" t="s">
        <v>313</v>
      </c>
      <c r="H6" s="123" t="s">
        <v>314</v>
      </c>
    </row>
    <row r="7" spans="1:8" ht="114.75" x14ac:dyDescent="0.25">
      <c r="A7" s="122"/>
      <c r="B7" s="123"/>
      <c r="C7" s="91" t="s">
        <v>315</v>
      </c>
      <c r="D7" s="91" t="s">
        <v>316</v>
      </c>
      <c r="E7" s="91" t="s">
        <v>317</v>
      </c>
      <c r="F7" s="91" t="s">
        <v>318</v>
      </c>
      <c r="G7" s="124"/>
      <c r="H7" s="123"/>
    </row>
    <row r="8" spans="1:8" x14ac:dyDescent="0.25">
      <c r="A8" s="92"/>
      <c r="B8" s="92" t="s">
        <v>319</v>
      </c>
      <c r="C8" s="92">
        <v>50880.43</v>
      </c>
      <c r="D8" s="92">
        <v>76091.09</v>
      </c>
      <c r="E8" s="92">
        <v>34113.25</v>
      </c>
      <c r="F8" s="92">
        <v>14338.76</v>
      </c>
      <c r="G8" s="92">
        <v>4337.38</v>
      </c>
      <c r="H8" s="125">
        <v>69.400000000000006</v>
      </c>
    </row>
    <row r="9" spans="1:8" x14ac:dyDescent="0.25">
      <c r="A9" s="93"/>
      <c r="B9" s="93"/>
      <c r="C9" s="93"/>
      <c r="D9" s="93"/>
      <c r="E9" s="93"/>
      <c r="F9" s="93"/>
      <c r="G9" s="93"/>
      <c r="H9" s="93"/>
    </row>
    <row r="10" spans="1:8" x14ac:dyDescent="0.25">
      <c r="A10" s="89"/>
      <c r="B10" s="89"/>
      <c r="C10" s="89"/>
      <c r="D10" s="89"/>
      <c r="E10" s="89"/>
      <c r="F10" s="89"/>
      <c r="G10" s="89"/>
      <c r="H10" s="89"/>
    </row>
    <row r="11" spans="1:8" x14ac:dyDescent="0.25">
      <c r="A11" s="89"/>
      <c r="B11" s="89"/>
      <c r="C11" s="89"/>
      <c r="D11" s="89"/>
      <c r="E11" s="89"/>
      <c r="F11" s="89"/>
      <c r="G11" s="89"/>
      <c r="H11" s="89"/>
    </row>
    <row r="12" spans="1:8" x14ac:dyDescent="0.25">
      <c r="A12" s="89"/>
      <c r="B12" s="89"/>
      <c r="C12" s="89"/>
      <c r="D12" s="89"/>
      <c r="E12" s="89"/>
      <c r="F12" s="89"/>
      <c r="G12" s="89"/>
      <c r="H12" s="89"/>
    </row>
  </sheetData>
  <mergeCells count="9">
    <mergeCell ref="A2:H3"/>
    <mergeCell ref="A4:H4"/>
    <mergeCell ref="A5:H5"/>
    <mergeCell ref="A6:A7"/>
    <mergeCell ref="B6:B7"/>
    <mergeCell ref="C6:D6"/>
    <mergeCell ref="E6:F6"/>
    <mergeCell ref="G6:G7"/>
    <mergeCell ref="H6:H7"/>
  </mergeCells>
  <pageMargins left="0.78749999999999998" right="0.78749999999999998" top="1.05277777777778" bottom="1.05277777777778" header="0.78749999999999998" footer="0.78749999999999998"/>
  <pageSetup paperSize="9" scale="82" firstPageNumber="0" orientation="landscape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№ 1-закупки</vt:lpstr>
      <vt:lpstr>№ 2-закупки</vt:lpstr>
      <vt:lpstr>№ 1а-закупки</vt:lpstr>
      <vt:lpstr>СМП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Алина</dc:creator>
  <dc:description/>
  <cp:lastModifiedBy>Лиза</cp:lastModifiedBy>
  <cp:revision>16</cp:revision>
  <cp:lastPrinted>2019-01-17T12:47:53Z</cp:lastPrinted>
  <dcterms:created xsi:type="dcterms:W3CDTF">2006-09-16T00:00:00Z</dcterms:created>
  <dcterms:modified xsi:type="dcterms:W3CDTF">2019-01-23T07:05:07Z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