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<sst xmlns="http://schemas.openxmlformats.org/spreadsheetml/2006/main" count="769" uniqueCount="229">
  <si>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</si>
  <si>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</si>
  <si>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</si>
  <si>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</si>
  <si>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</si>
  <si>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</si>
  <si>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</si>
  <si>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</si>
  <si>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</si>
  <si>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</si>
  <si>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</si>
  <si>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</si>
  <si>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</si>
  <si>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</si>
  <si>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</si>
  <si>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</si>
  <si>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05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</si>
  <si>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</si>
  <si>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</si>
  <si>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</si>
  <si>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</si>
  <si>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</si>
  <si>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</si>
  <si>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</si>
  <si>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</si>
  <si>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</si>
  <si>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>доходов от предпринимательской деятельности</t>
  </si>
  <si>
    <t xml:space="preserve">    Центральный аппарат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</si>
  <si>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</si>
  <si>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</si>
  <si>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</si>
  <si>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</si>
  <si>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</si>
  <si>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</si>
  <si>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</si>
  <si>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</si>
  <si>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</si>
  <si>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7950000</t>
  </si>
  <si>
    <t xml:space="preserve">    Целевые программы муниципальных образований</t>
  </si>
  <si>
    <t>4209900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</si>
  <si>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</si>
  <si>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</si>
  <si>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</si>
  <si>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</si>
  <si>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</si>
  <si>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</si>
  <si>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ЖИЛИЩНО-КОММУНАЛЬНОЕ ХОЗЯЙСТВО</t>
  </si>
  <si>
    <t>(руб.коп.)</t>
  </si>
  <si>
    <t>ИЗМЕНЕНИЯ,</t>
  </si>
  <si>
    <t>вносимые в приложение 4 "Распределение расходов бюджета Яльчикского района</t>
  </si>
  <si>
    <t xml:space="preserve">  на 2009 год по разделам, подразделам, целевым статьям и видам расходов </t>
  </si>
  <si>
    <t>функциональной классификации расходов бюджетов Российской Федерации" к Решению Собрания депутатов Яльчикского района "О бюджете Яльчикского района на 2009 год"</t>
  </si>
  <si>
    <t xml:space="preserve"> </t>
  </si>
  <si>
    <t>МЕЖБЮДЖЕТНЫЕ ТРАНСФЕРТЫ</t>
  </si>
  <si>
    <t>11</t>
  </si>
  <si>
    <t>5050000</t>
  </si>
  <si>
    <t>СОЦИАЛЬНАЯ ПОЛИТИКА</t>
  </si>
  <si>
    <t>Охрана семьи и детства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</si>
  <si>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</si>
  <si>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</si>
  <si>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</si>
  <si>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</si>
  <si>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</si>
  <si>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Межбюджетные трансферты</t>
  </si>
  <si>
    <t>5210000</t>
  </si>
  <si>
    <t>5210100</t>
  </si>
  <si>
    <t xml:space="preserve">    Фонд софинансирования</t>
  </si>
  <si>
    <t>010</t>
  </si>
  <si>
    <t xml:space="preserve">    Иные безвозмездные и безвозвратные перечисления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</si>
  <si>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2009 год" </t>
  </si>
  <si>
    <t>бюджета Яльчикского района</t>
  </si>
  <si>
    <t>Увеличение, уменьшение (-)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</si>
  <si>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</si>
  <si>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</si>
  <si>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</si>
  <si>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Резервные фонды</t>
  </si>
  <si>
    <t>12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</si>
  <si>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</si>
  <si>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</si>
  <si>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</si>
  <si>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</si>
  <si>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</si>
  <si>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</si>
  <si>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 xml:space="preserve">    Сельское хозяйство и рыболовство</t>
  </si>
  <si>
    <t xml:space="preserve">    Комплексная целевая программа "Развитие агропромышленного комплекса Яльчикского района Чувашской Республики на 2003-2010 годы"</t>
  </si>
  <si>
    <t>7951100</t>
  </si>
  <si>
    <t xml:space="preserve">    Мероприятия в области сельскохозяйственного производства</t>
  </si>
  <si>
    <t>342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</si>
  <si>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</si>
  <si>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</si>
  <si>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 xml:space="preserve">    Обеспечение деятельности подведомственных учреждений (питание детей в детских садах при школах)</t>
  </si>
  <si>
    <t>4219903</t>
  </si>
  <si>
    <t>КУЛЬТУРА, КИНЕМАТОГРАФИЯ И СРЕДСТВА МАССОВОЙ ИНФОРМАЦИИ</t>
  </si>
  <si>
    <t>08</t>
  </si>
  <si>
    <t>Культура</t>
  </si>
  <si>
    <t xml:space="preserve">    Мероприятия в сфере культуры, кинематографии и средств массовой информации</t>
  </si>
  <si>
    <t>Стационарная медицинская помощь</t>
  </si>
  <si>
    <t>4700000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</si>
  <si>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</si>
  <si>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5210110</t>
  </si>
  <si>
    <t>5220000</t>
  </si>
  <si>
    <t>5221103</t>
  </si>
  <si>
    <t>017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</si>
  <si>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</si>
  <si>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</si>
  <si>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</si>
  <si>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>7950200</t>
  </si>
  <si>
    <t xml:space="preserve">    Государственная поддержка в сфере культуры, кинематографии и средств массовой информации</t>
  </si>
  <si>
    <t>Социальное обеспечение населения</t>
  </si>
  <si>
    <t xml:space="preserve">     Оказание других видов социальной помощи</t>
  </si>
  <si>
    <t xml:space="preserve">    Региональные целевые программы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</si>
  <si>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</si>
  <si>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5221100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</si>
  <si>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</si>
  <si>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Иные межбюджетные трансферты</t>
  </si>
  <si>
    <t xml:space="preserve">    Другие вопросы в области национальной экономики</t>
  </si>
  <si>
    <t xml:space="preserve">                  Приложение 1 </t>
  </si>
  <si>
    <t>1040200</t>
  </si>
  <si>
    <t>1040000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</si>
  <si>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</si>
  <si>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</si>
  <si>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</si>
  <si>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 xml:space="preserve">    Районная целевая программа "Размещение отходов на 2009-2011 годы" </t>
  </si>
  <si>
    <t>Благоустройство</t>
  </si>
  <si>
    <t>Другие общегосударственные вопросы</t>
  </si>
  <si>
    <t>14</t>
  </si>
  <si>
    <t>0029900</t>
  </si>
  <si>
    <t>0029902</t>
  </si>
  <si>
    <t xml:space="preserve">    Обеспечение деятельности подведомственных учреждений (ИКЦ)</t>
  </si>
  <si>
    <t>0900000</t>
  </si>
  <si>
    <t>0900200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</si>
  <si>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</si>
  <si>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</si>
  <si>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 xml:space="preserve">    Районная целевая программа "Содействие занятости населения Яльчикского района Чувашской Республики на 2006-2010 годы"</t>
  </si>
  <si>
    <t>7951200</t>
  </si>
  <si>
    <t xml:space="preserve">    Районная целевая программа "Улучшение условий труда и здоровья работающих в Яльчикском районе на 2008-2010 годы"</t>
  </si>
  <si>
    <t>7951500</t>
  </si>
  <si>
    <t>2470000</t>
  </si>
  <si>
    <t>2479900</t>
  </si>
  <si>
    <t>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</si>
  <si>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</si>
  <si>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</si>
  <si>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3450000</t>
  </si>
  <si>
    <t>3450100</t>
  </si>
  <si>
    <t>006</t>
  </si>
  <si>
    <t xml:space="preserve">    Малое и среднее предпринимательство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</si>
  <si>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</si>
  <si>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 xml:space="preserve">    Субсидии юридическим лицам</t>
  </si>
  <si>
    <t>Коммунальное хозяйство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</si>
  <si>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</si>
  <si>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4209902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</si>
  <si>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</si>
  <si>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4219902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</si>
  <si>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</si>
  <si>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>4239902</t>
  </si>
  <si>
    <t xml:space="preserve">    Бюджетные инвестиции</t>
  </si>
  <si>
    <t>003</t>
  </si>
  <si>
    <t xml:space="preserve">   Библиотеки</t>
  </si>
  <si>
    <t xml:space="preserve">   Обеспечение деятельности подведомственных учреждений</t>
  </si>
  <si>
    <t xml:space="preserve">    Фельдшерско-акушерские пункты</t>
  </si>
  <si>
    <t xml:space="preserve"> Пенсионное обеспечение</t>
  </si>
  <si>
    <t xml:space="preserve">    Доплаты к пенсиям, дополнительное пенсионное обеспечние</t>
  </si>
  <si>
    <t>4910000</t>
  </si>
  <si>
    <t xml:space="preserve">    Доплаты к пенсиям государственных служащих субъектов Российской Федерации и муниципальных служащих</t>
  </si>
  <si>
    <t>4910100</t>
  </si>
  <si>
    <t xml:space="preserve">    Реализация государственных функций в области социальной политики</t>
  </si>
  <si>
    <t>5140000</t>
  </si>
  <si>
    <t xml:space="preserve">    Мероприятия в обслати социальной политики</t>
  </si>
  <si>
    <t>5140100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</si>
  <si>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социальной-культурной сферы муниципальных образований</t>
  </si>
  <si>
    <t>5210111</t>
  </si>
  <si>
    <t xml:space="preserve">     Социальная помощь</t>
  </si>
  <si>
    <t>5053600</t>
  </si>
  <si>
    <t xml:space="preserve">    Фонды компенсаций</t>
  </si>
  <si>
    <t>009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</si>
  <si>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</si>
  <si>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5210300</t>
  </si>
  <si>
    <t xml:space="preserve">    Субвенции бюджетам субъектов Российской Федерации и муниципальных образований</t>
  </si>
  <si>
    <t>Физическая культура и спорт</t>
  </si>
  <si>
    <t xml:space="preserve">    Центры спортивной подготовки (сборные команды)</t>
  </si>
  <si>
    <t>Дорожное хозяйство</t>
  </si>
  <si>
    <t xml:space="preserve">    Содержание автомобильных дорог общего пользования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</si>
  <si>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</si>
  <si>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</si>
  <si>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 xml:space="preserve">    Отдельные мероприятия в области дорожного хозяйства</t>
  </si>
  <si>
    <t>365</t>
  </si>
  <si>
    <t xml:space="preserve">    Иные межбюджетные трансферты бюджетам бюджетной системы</t>
  </si>
  <si>
    <t>5220608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</si>
  <si>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</si>
  <si>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Развитие улично-дорожной сети сельских населенных пунктов</t>
  </si>
  <si>
    <t>020</t>
  </si>
  <si>
    <t xml:space="preserve">    Софинансирование объектов капитального строительства собственности муниципальных образований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</si>
  <si>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</si>
  <si>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</si>
  <si>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</si>
  <si>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</si>
  <si>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Выполнение функций государственными органами</t>
  </si>
  <si>
    <t>Скорая медицинская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</si>
  <si>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</si>
  <si>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</si>
  <si>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</si>
  <si>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1001100</t>
  </si>
  <si>
    <t>021</t>
  </si>
  <si>
    <t>099</t>
  </si>
  <si>
    <t>5226800</t>
  </si>
  <si>
    <t>5226801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</si>
  <si>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</si>
  <si>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</si>
  <si>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</si>
  <si>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</si>
  <si>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</si>
  <si>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 xml:space="preserve">    Республиканская целевая программа "Социальное развитие села в Чувашской Республике до 2012 года"</t>
  </si>
  <si>
    <t xml:space="preserve">    Республиканская целевая программа развития образования в Чувашской республике на 2006-2010 годы</t>
  </si>
  <si>
    <t xml:space="preserve">    Подпрограмма "Модернизация системы воспитания детей и молодежи в Чувашской Республике" Республиканской целевой программы развития образования в Чувашской республике на 2006-2010 годы</t>
  </si>
  <si>
    <t>3400000</t>
  </si>
  <si>
    <t>3400702</t>
  </si>
  <si>
    <t xml:space="preserve">    Реализация государственных функций в области национальной экономики</t>
  </si>
  <si>
    <t xml:space="preserve">    Закупка автотранспортных средств и коммунальной техники</t>
  </si>
  <si>
    <t xml:space="preserve">    Ежемесячное денежное вознаграждение за классное руководство  </t>
  </si>
  <si>
    <t>Медицинская помощь в дневных стационарах всех типов</t>
  </si>
  <si>
    <t xml:space="preserve">    Поликлиники, амбулатории, диагностические центры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</si>
  <si>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</si>
  <si>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</si>
  <si>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</si>
  <si>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>079</t>
  </si>
  <si>
    <t xml:space="preserve">    Подпрограмма "Туберкулез"</t>
  </si>
  <si>
    <t xml:space="preserve">    Подпрограмма "Онкология"</t>
  </si>
  <si>
    <t xml:space="preserve">    Подпрограмма "Артериальная гипертония"</t>
  </si>
  <si>
    <t xml:space="preserve">    Подпрограмма "Вакцинопрофилактика"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</si>
</sst>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3"/>
  <sheetViews>
    <sheetView tabSelected="1" workbookViewId="0" topLeftCell="A80">
      <selection activeCell="A98" sqref="A98:D98"/>
    </sheetView>
  </sheetViews>
  <sheetFormatPr defaultColWidth="9.00390625" defaultRowHeight="12.75"/>
  <cols>
    <col min="1" max="1" width="59.375" style="0" customWidth="1"/>
    <col min="2" max="2" width="4.875" style="17" customWidth="1"/>
    <col min="3" max="3" width="3.75390625" style="0" customWidth="1"/>
    <col min="4" max="4" width="8.375" style="0" customWidth="1"/>
    <col min="5" max="5" width="4.25390625" style="21" customWidth="1"/>
    <col min="6" max="6" width="13.875" style="62" customWidth="1"/>
    <col min="7" max="7" width="14.375" style="62" customWidth="1"/>
    <col min="8" max="8" width="12.75390625" style="62" customWidth="1"/>
  </cols>
  <sheetData>
    <row r="1" spans="1:8" ht="15" hidden="1">
      <c r="A1" s="1"/>
      <c r="B1" s="11"/>
      <c r="C1" s="2"/>
      <c r="D1" s="2"/>
      <c r="F1" s="49"/>
      <c r="G1" s="49"/>
      <c r="H1" s="49"/>
    </row>
    <row r="2" spans="1:8" ht="15">
      <c r="A2" s="1"/>
      <c r="B2" s="11"/>
      <c r="C2" s="2"/>
      <c r="D2" s="2"/>
      <c r="F2" s="49"/>
      <c r="G2" s="49"/>
      <c r="H2" s="63"/>
    </row>
    <row r="3" spans="1:8" ht="15" customHeight="1">
      <c r="A3" s="1"/>
      <c r="B3" s="11"/>
      <c r="C3" s="2"/>
      <c r="D3" s="2"/>
      <c r="F3" s="108" t="s">
        <v>116</v>
      </c>
      <c r="G3" s="109"/>
      <c r="H3" s="109"/>
    </row>
    <row r="4" spans="1:8" ht="52.5" customHeight="1">
      <c r="A4" s="1"/>
      <c r="B4" s="11"/>
      <c r="C4" s="2"/>
      <c r="D4" s="2"/>
      <c r="F4" s="110" t="s">
        <v>69</v>
      </c>
      <c r="G4" s="109"/>
      <c r="H4" s="109"/>
    </row>
    <row r="5" spans="1:8" ht="15.75" customHeight="1">
      <c r="A5" s="1"/>
      <c r="B5" s="11"/>
      <c r="C5" s="2"/>
      <c r="D5" s="2"/>
      <c r="E5" s="22"/>
      <c r="F5" s="49"/>
      <c r="G5" s="49"/>
      <c r="H5" s="49"/>
    </row>
    <row r="6" spans="1:8" ht="0.75" customHeight="1">
      <c r="A6" s="115"/>
      <c r="B6" s="115"/>
      <c r="C6" s="115"/>
      <c r="D6" s="115"/>
      <c r="E6" s="115"/>
      <c r="F6" s="115"/>
      <c r="G6" s="115"/>
      <c r="H6" s="115"/>
    </row>
    <row r="7" spans="1:8" ht="17.25" customHeight="1">
      <c r="A7" s="115" t="s">
        <v>48</v>
      </c>
      <c r="B7" s="115"/>
      <c r="C7" s="115"/>
      <c r="D7" s="115"/>
      <c r="E7" s="115"/>
      <c r="F7" s="115"/>
      <c r="G7" s="115"/>
      <c r="H7" s="115"/>
    </row>
    <row r="8" spans="1:8" ht="15" customHeight="1">
      <c r="A8" s="115" t="s">
        <v>49</v>
      </c>
      <c r="B8" s="115"/>
      <c r="C8" s="115"/>
      <c r="D8" s="115"/>
      <c r="E8" s="115"/>
      <c r="F8" s="115"/>
      <c r="G8" s="115"/>
      <c r="H8" s="115"/>
    </row>
    <row r="9" spans="1:9" ht="15" customHeight="1">
      <c r="A9" s="116" t="s">
        <v>50</v>
      </c>
      <c r="B9" s="116"/>
      <c r="C9" s="116"/>
      <c r="D9" s="116"/>
      <c r="E9" s="116"/>
      <c r="F9" s="116"/>
      <c r="G9" s="116"/>
      <c r="H9" s="116"/>
      <c r="I9" s="10"/>
    </row>
    <row r="10" spans="1:8" ht="29.25" customHeight="1">
      <c r="A10" s="111" t="s">
        <v>51</v>
      </c>
      <c r="B10" s="112"/>
      <c r="C10" s="112"/>
      <c r="D10" s="112"/>
      <c r="E10" s="112"/>
      <c r="F10" s="112"/>
      <c r="G10" s="112"/>
      <c r="H10" s="112"/>
    </row>
    <row r="11" spans="1:8" ht="15" customHeight="1">
      <c r="A11" s="113"/>
      <c r="B11" s="114"/>
      <c r="C11" s="114"/>
      <c r="D11" s="114"/>
      <c r="E11" s="114"/>
      <c r="F11" s="114"/>
      <c r="G11" s="114"/>
      <c r="H11" s="114"/>
    </row>
    <row r="12" spans="1:8" ht="12.75" customHeight="1">
      <c r="A12" s="1"/>
      <c r="B12" s="11"/>
      <c r="C12" s="2"/>
      <c r="D12" s="2"/>
      <c r="E12" s="22"/>
      <c r="F12" s="50"/>
      <c r="G12" s="50"/>
      <c r="H12" s="51" t="s">
        <v>47</v>
      </c>
    </row>
    <row r="13" spans="1:8" ht="12.75" customHeight="1">
      <c r="A13" s="117" t="s">
        <v>52</v>
      </c>
      <c r="B13" s="117" t="s">
        <v>11</v>
      </c>
      <c r="C13" s="120" t="s">
        <v>12</v>
      </c>
      <c r="D13" s="120" t="s">
        <v>13</v>
      </c>
      <c r="E13" s="126" t="s">
        <v>14</v>
      </c>
      <c r="F13" s="125" t="s">
        <v>71</v>
      </c>
      <c r="G13" s="125"/>
      <c r="H13" s="125"/>
    </row>
    <row r="14" spans="1:9" ht="12" customHeight="1">
      <c r="A14" s="118"/>
      <c r="B14" s="118"/>
      <c r="C14" s="121"/>
      <c r="D14" s="121"/>
      <c r="E14" s="127"/>
      <c r="F14" s="123" t="s">
        <v>0</v>
      </c>
      <c r="G14" s="129" t="s">
        <v>15</v>
      </c>
      <c r="H14" s="130"/>
      <c r="I14" s="4"/>
    </row>
    <row r="15" spans="1:9" ht="6" customHeight="1">
      <c r="A15" s="118"/>
      <c r="B15" s="118"/>
      <c r="C15" s="121"/>
      <c r="D15" s="121"/>
      <c r="E15" s="127"/>
      <c r="F15" s="123"/>
      <c r="G15" s="131"/>
      <c r="H15" s="131"/>
      <c r="I15" s="5"/>
    </row>
    <row r="16" spans="1:8" ht="48">
      <c r="A16" s="119"/>
      <c r="B16" s="119"/>
      <c r="C16" s="122"/>
      <c r="D16" s="122"/>
      <c r="E16" s="128"/>
      <c r="F16" s="124"/>
      <c r="G16" s="52" t="s">
        <v>70</v>
      </c>
      <c r="H16" s="52" t="s">
        <v>26</v>
      </c>
    </row>
    <row r="17" spans="1:8" s="18" customFormat="1" ht="12.75">
      <c r="A17" s="24" t="s">
        <v>17</v>
      </c>
      <c r="B17" s="25" t="s">
        <v>6</v>
      </c>
      <c r="C17" s="25"/>
      <c r="D17" s="25"/>
      <c r="E17" s="26"/>
      <c r="F17" s="53">
        <f>F18+F22+F26</f>
        <v>-177055.91999999998</v>
      </c>
      <c r="G17" s="53">
        <f>G18+G22+G26</f>
        <v>-216588</v>
      </c>
      <c r="H17" s="53">
        <f>H18+H22+H26</f>
        <v>39532.08</v>
      </c>
    </row>
    <row r="18" spans="1:8" s="18" customFormat="1" ht="40.5" customHeight="1">
      <c r="A18" s="27" t="s">
        <v>31</v>
      </c>
      <c r="B18" s="25" t="s">
        <v>6</v>
      </c>
      <c r="C18" s="25" t="s">
        <v>18</v>
      </c>
      <c r="D18" s="25"/>
      <c r="E18" s="26"/>
      <c r="F18" s="53">
        <f>G18+H18</f>
        <v>37344.08</v>
      </c>
      <c r="G18" s="53">
        <f>G19</f>
        <v>-2188</v>
      </c>
      <c r="H18" s="53">
        <f>H19</f>
        <v>39532.08</v>
      </c>
    </row>
    <row r="19" spans="1:8" ht="38.25">
      <c r="A19" s="40" t="s">
        <v>32</v>
      </c>
      <c r="B19" s="28" t="s">
        <v>6</v>
      </c>
      <c r="C19" s="28" t="s">
        <v>18</v>
      </c>
      <c r="D19" s="28" t="s">
        <v>29</v>
      </c>
      <c r="E19" s="29"/>
      <c r="F19" s="54">
        <f aca="true" t="shared" si="0" ref="F19:F66">G19+H19</f>
        <v>37344.08</v>
      </c>
      <c r="G19" s="54">
        <f>G20</f>
        <v>-2188</v>
      </c>
      <c r="H19" s="54">
        <v>39532.08</v>
      </c>
    </row>
    <row r="20" spans="1:8" ht="12.75">
      <c r="A20" s="30" t="s">
        <v>27</v>
      </c>
      <c r="B20" s="28" t="s">
        <v>6</v>
      </c>
      <c r="C20" s="28" t="s">
        <v>18</v>
      </c>
      <c r="D20" s="28" t="s">
        <v>30</v>
      </c>
      <c r="E20" s="29"/>
      <c r="F20" s="54">
        <f t="shared" si="0"/>
        <v>37344.08</v>
      </c>
      <c r="G20" s="54">
        <v>-2188</v>
      </c>
      <c r="H20" s="54">
        <v>39532.08</v>
      </c>
    </row>
    <row r="21" spans="1:8" ht="12.75">
      <c r="A21" s="30" t="s">
        <v>34</v>
      </c>
      <c r="B21" s="28" t="s">
        <v>6</v>
      </c>
      <c r="C21" s="28" t="s">
        <v>18</v>
      </c>
      <c r="D21" s="28" t="s">
        <v>30</v>
      </c>
      <c r="E21" s="29" t="s">
        <v>33</v>
      </c>
      <c r="F21" s="54">
        <f t="shared" si="0"/>
        <v>37344.08</v>
      </c>
      <c r="G21" s="54">
        <v>-2188</v>
      </c>
      <c r="H21" s="54">
        <v>39532.08</v>
      </c>
    </row>
    <row r="22" spans="1:8" s="18" customFormat="1" ht="12.75">
      <c r="A22" s="24" t="s">
        <v>75</v>
      </c>
      <c r="B22" s="25" t="s">
        <v>6</v>
      </c>
      <c r="C22" s="25" t="s">
        <v>76</v>
      </c>
      <c r="D22" s="25"/>
      <c r="E22" s="26"/>
      <c r="F22" s="53">
        <f t="shared" si="0"/>
        <v>-5200</v>
      </c>
      <c r="G22" s="53">
        <v>-5200</v>
      </c>
      <c r="H22" s="53"/>
    </row>
    <row r="23" spans="1:8" ht="12.75">
      <c r="A23" s="41" t="s">
        <v>77</v>
      </c>
      <c r="B23" s="47" t="s">
        <v>6</v>
      </c>
      <c r="C23" s="47" t="s">
        <v>76</v>
      </c>
      <c r="D23" s="47" t="s">
        <v>78</v>
      </c>
      <c r="E23" s="38"/>
      <c r="F23" s="54">
        <f t="shared" si="0"/>
        <v>-5200</v>
      </c>
      <c r="G23" s="54">
        <v>-5200</v>
      </c>
      <c r="H23" s="54"/>
    </row>
    <row r="24" spans="1:8" ht="12.75">
      <c r="A24" s="42" t="s">
        <v>79</v>
      </c>
      <c r="B24" s="47" t="s">
        <v>6</v>
      </c>
      <c r="C24" s="47" t="s">
        <v>76</v>
      </c>
      <c r="D24" s="47" t="s">
        <v>80</v>
      </c>
      <c r="E24" s="38"/>
      <c r="F24" s="54">
        <f t="shared" si="0"/>
        <v>-5200</v>
      </c>
      <c r="G24" s="54">
        <v>-5200</v>
      </c>
      <c r="H24" s="54"/>
    </row>
    <row r="25" spans="1:8" ht="12.75">
      <c r="A25" s="42" t="s">
        <v>81</v>
      </c>
      <c r="B25" s="47" t="s">
        <v>6</v>
      </c>
      <c r="C25" s="47" t="s">
        <v>76</v>
      </c>
      <c r="D25" s="47" t="s">
        <v>80</v>
      </c>
      <c r="E25" s="38" t="s">
        <v>82</v>
      </c>
      <c r="F25" s="54">
        <f t="shared" si="0"/>
        <v>-5200</v>
      </c>
      <c r="G25" s="54">
        <v>-5200</v>
      </c>
      <c r="H25" s="54"/>
    </row>
    <row r="26" spans="1:8" ht="12.75">
      <c r="A26" s="78" t="s">
        <v>124</v>
      </c>
      <c r="B26" s="25" t="s">
        <v>6</v>
      </c>
      <c r="C26" s="25" t="s">
        <v>125</v>
      </c>
      <c r="D26" s="47"/>
      <c r="E26" s="38"/>
      <c r="F26" s="53">
        <f t="shared" si="0"/>
        <v>-209200</v>
      </c>
      <c r="G26" s="53">
        <f>G27+G31+G34</f>
        <v>-209200</v>
      </c>
      <c r="H26" s="54"/>
    </row>
    <row r="27" spans="1:8" ht="38.25">
      <c r="A27" s="42" t="s">
        <v>32</v>
      </c>
      <c r="B27" s="47" t="s">
        <v>6</v>
      </c>
      <c r="C27" s="47" t="s">
        <v>125</v>
      </c>
      <c r="D27" s="47" t="s">
        <v>29</v>
      </c>
      <c r="E27" s="38"/>
      <c r="F27" s="54">
        <f t="shared" si="0"/>
        <v>-191000</v>
      </c>
      <c r="G27" s="54">
        <v>-191000</v>
      </c>
      <c r="H27" s="54"/>
    </row>
    <row r="28" spans="1:8" ht="12.75">
      <c r="A28" s="43" t="s">
        <v>19</v>
      </c>
      <c r="B28" s="47" t="s">
        <v>6</v>
      </c>
      <c r="C28" s="47" t="s">
        <v>125</v>
      </c>
      <c r="D28" s="47" t="s">
        <v>126</v>
      </c>
      <c r="E28" s="38"/>
      <c r="F28" s="54">
        <f t="shared" si="0"/>
        <v>-191000</v>
      </c>
      <c r="G28" s="54">
        <v>-191000</v>
      </c>
      <c r="H28" s="54"/>
    </row>
    <row r="29" spans="1:8" ht="25.5">
      <c r="A29" s="42" t="s">
        <v>128</v>
      </c>
      <c r="B29" s="47" t="s">
        <v>6</v>
      </c>
      <c r="C29" s="47" t="s">
        <v>125</v>
      </c>
      <c r="D29" s="47" t="s">
        <v>127</v>
      </c>
      <c r="E29" s="38"/>
      <c r="F29" s="54">
        <f t="shared" si="0"/>
        <v>-191000</v>
      </c>
      <c r="G29" s="54">
        <v>-191000</v>
      </c>
      <c r="H29" s="54"/>
    </row>
    <row r="30" spans="1:8" ht="12.75">
      <c r="A30" s="43" t="s">
        <v>36</v>
      </c>
      <c r="B30" s="47" t="s">
        <v>6</v>
      </c>
      <c r="C30" s="47" t="s">
        <v>125</v>
      </c>
      <c r="D30" s="47" t="s">
        <v>127</v>
      </c>
      <c r="E30" s="38" t="s">
        <v>35</v>
      </c>
      <c r="F30" s="54">
        <f t="shared" si="0"/>
        <v>-191000</v>
      </c>
      <c r="G30" s="54">
        <v>-191000</v>
      </c>
      <c r="H30" s="54"/>
    </row>
    <row r="31" spans="1:8" ht="25.5">
      <c r="A31" s="42" t="s">
        <v>131</v>
      </c>
      <c r="B31" s="47" t="s">
        <v>6</v>
      </c>
      <c r="C31" s="47" t="s">
        <v>125</v>
      </c>
      <c r="D31" s="47" t="s">
        <v>129</v>
      </c>
      <c r="E31" s="38"/>
      <c r="F31" s="54">
        <f t="shared" si="0"/>
        <v>800</v>
      </c>
      <c r="G31" s="54">
        <v>800</v>
      </c>
      <c r="H31" s="54"/>
    </row>
    <row r="32" spans="1:8" ht="25.5">
      <c r="A32" s="42" t="s">
        <v>132</v>
      </c>
      <c r="B32" s="47" t="s">
        <v>6</v>
      </c>
      <c r="C32" s="47" t="s">
        <v>125</v>
      </c>
      <c r="D32" s="47" t="s">
        <v>130</v>
      </c>
      <c r="E32" s="38"/>
      <c r="F32" s="54">
        <f t="shared" si="0"/>
        <v>800</v>
      </c>
      <c r="G32" s="54">
        <v>800</v>
      </c>
      <c r="H32" s="54"/>
    </row>
    <row r="33" spans="1:8" ht="12.75">
      <c r="A33" s="43" t="s">
        <v>34</v>
      </c>
      <c r="B33" s="47" t="s">
        <v>6</v>
      </c>
      <c r="C33" s="47" t="s">
        <v>125</v>
      </c>
      <c r="D33" s="47" t="s">
        <v>130</v>
      </c>
      <c r="E33" s="38" t="s">
        <v>33</v>
      </c>
      <c r="F33" s="54">
        <f t="shared" si="0"/>
        <v>800</v>
      </c>
      <c r="G33" s="54">
        <v>800</v>
      </c>
      <c r="H33" s="54"/>
    </row>
    <row r="34" spans="1:8" ht="12.75">
      <c r="A34" s="40" t="s">
        <v>38</v>
      </c>
      <c r="B34" s="47" t="s">
        <v>6</v>
      </c>
      <c r="C34" s="47" t="s">
        <v>125</v>
      </c>
      <c r="D34" s="47" t="s">
        <v>37</v>
      </c>
      <c r="E34" s="38"/>
      <c r="F34" s="54">
        <f t="shared" si="0"/>
        <v>-19000</v>
      </c>
      <c r="G34" s="54">
        <v>-19000</v>
      </c>
      <c r="H34" s="54"/>
    </row>
    <row r="35" spans="1:8" ht="32.25" customHeight="1">
      <c r="A35" s="42" t="s">
        <v>133</v>
      </c>
      <c r="B35" s="47" t="s">
        <v>6</v>
      </c>
      <c r="C35" s="47" t="s">
        <v>125</v>
      </c>
      <c r="D35" s="47" t="s">
        <v>134</v>
      </c>
      <c r="E35" s="38"/>
      <c r="F35" s="54">
        <f t="shared" si="0"/>
        <v>-10000</v>
      </c>
      <c r="G35" s="54">
        <v>-10000</v>
      </c>
      <c r="H35" s="54"/>
    </row>
    <row r="36" spans="1:8" ht="12.75">
      <c r="A36" s="43" t="s">
        <v>34</v>
      </c>
      <c r="B36" s="47" t="s">
        <v>6</v>
      </c>
      <c r="C36" s="47" t="s">
        <v>125</v>
      </c>
      <c r="D36" s="47" t="s">
        <v>134</v>
      </c>
      <c r="E36" s="38" t="s">
        <v>33</v>
      </c>
      <c r="F36" s="54">
        <f t="shared" si="0"/>
        <v>-10000</v>
      </c>
      <c r="G36" s="54">
        <v>-10000</v>
      </c>
      <c r="H36" s="54"/>
    </row>
    <row r="37" spans="1:8" ht="25.5">
      <c r="A37" s="42" t="s">
        <v>135</v>
      </c>
      <c r="B37" s="47" t="s">
        <v>6</v>
      </c>
      <c r="C37" s="47" t="s">
        <v>125</v>
      </c>
      <c r="D37" s="47" t="s">
        <v>136</v>
      </c>
      <c r="E37" s="38"/>
      <c r="F37" s="54">
        <f t="shared" si="0"/>
        <v>-9000</v>
      </c>
      <c r="G37" s="54">
        <v>-9000</v>
      </c>
      <c r="H37" s="54"/>
    </row>
    <row r="38" spans="1:8" ht="12.75">
      <c r="A38" s="43" t="s">
        <v>34</v>
      </c>
      <c r="B38" s="47" t="s">
        <v>6</v>
      </c>
      <c r="C38" s="47" t="s">
        <v>125</v>
      </c>
      <c r="D38" s="47" t="s">
        <v>136</v>
      </c>
      <c r="E38" s="38" t="s">
        <v>33</v>
      </c>
      <c r="F38" s="54">
        <f t="shared" si="0"/>
        <v>-9000</v>
      </c>
      <c r="G38" s="54">
        <v>-9000</v>
      </c>
      <c r="H38" s="54"/>
    </row>
    <row r="39" spans="1:8" s="18" customFormat="1" ht="25.5">
      <c r="A39" s="27" t="s">
        <v>139</v>
      </c>
      <c r="B39" s="25" t="s">
        <v>9</v>
      </c>
      <c r="C39" s="25"/>
      <c r="D39" s="25"/>
      <c r="E39" s="26"/>
      <c r="F39" s="53">
        <f t="shared" si="0"/>
        <v>283400</v>
      </c>
      <c r="G39" s="53">
        <v>283400</v>
      </c>
      <c r="H39" s="53"/>
    </row>
    <row r="40" spans="1:8" ht="25.5">
      <c r="A40" s="42" t="s">
        <v>140</v>
      </c>
      <c r="B40" s="47" t="s">
        <v>9</v>
      </c>
      <c r="C40" s="47" t="s">
        <v>8</v>
      </c>
      <c r="D40" s="47"/>
      <c r="E40" s="38"/>
      <c r="F40" s="54">
        <f t="shared" si="0"/>
        <v>283400</v>
      </c>
      <c r="G40" s="54">
        <v>283400</v>
      </c>
      <c r="H40" s="54"/>
    </row>
    <row r="41" spans="1:8" ht="25.5">
      <c r="A41" s="42" t="s">
        <v>141</v>
      </c>
      <c r="B41" s="47" t="s">
        <v>9</v>
      </c>
      <c r="C41" s="47" t="s">
        <v>8</v>
      </c>
      <c r="D41" s="47" t="s">
        <v>137</v>
      </c>
      <c r="E41" s="38"/>
      <c r="F41" s="54">
        <f t="shared" si="0"/>
        <v>283400</v>
      </c>
      <c r="G41" s="54">
        <v>283400</v>
      </c>
      <c r="H41" s="54"/>
    </row>
    <row r="42" spans="1:8" ht="12.75">
      <c r="A42" s="30" t="s">
        <v>19</v>
      </c>
      <c r="B42" s="47" t="s">
        <v>9</v>
      </c>
      <c r="C42" s="47" t="s">
        <v>8</v>
      </c>
      <c r="D42" s="47" t="s">
        <v>138</v>
      </c>
      <c r="E42" s="38"/>
      <c r="F42" s="54">
        <f t="shared" si="0"/>
        <v>283400</v>
      </c>
      <c r="G42" s="54">
        <v>283400</v>
      </c>
      <c r="H42" s="54"/>
    </row>
    <row r="43" spans="1:8" ht="12.75">
      <c r="A43" s="43" t="s">
        <v>34</v>
      </c>
      <c r="B43" s="47" t="s">
        <v>9</v>
      </c>
      <c r="C43" s="47" t="s">
        <v>8</v>
      </c>
      <c r="D43" s="47" t="s">
        <v>138</v>
      </c>
      <c r="E43" s="38" t="s">
        <v>33</v>
      </c>
      <c r="F43" s="54">
        <f t="shared" si="0"/>
        <v>283400</v>
      </c>
      <c r="G43" s="54">
        <v>283400</v>
      </c>
      <c r="H43" s="54"/>
    </row>
    <row r="44" spans="1:8" s="19" customFormat="1" ht="12.75">
      <c r="A44" s="24" t="s">
        <v>20</v>
      </c>
      <c r="B44" s="25" t="s">
        <v>18</v>
      </c>
      <c r="C44" s="25"/>
      <c r="D44" s="25"/>
      <c r="E44" s="26"/>
      <c r="F44" s="53">
        <f>F45+F49+F53</f>
        <v>-389560</v>
      </c>
      <c r="G44" s="53">
        <f>G45+G53+G49</f>
        <v>-596500</v>
      </c>
      <c r="H44" s="55">
        <v>206940</v>
      </c>
    </row>
    <row r="45" spans="1:8" s="18" customFormat="1" ht="12.75">
      <c r="A45" s="24" t="s">
        <v>83</v>
      </c>
      <c r="B45" s="25" t="s">
        <v>18</v>
      </c>
      <c r="C45" s="25" t="s">
        <v>16</v>
      </c>
      <c r="D45" s="25"/>
      <c r="E45" s="26"/>
      <c r="F45" s="53">
        <f t="shared" si="0"/>
        <v>-247560</v>
      </c>
      <c r="G45" s="53">
        <v>-454500</v>
      </c>
      <c r="H45" s="55">
        <v>206940</v>
      </c>
    </row>
    <row r="46" spans="1:8" s="48" customFormat="1" ht="12.75">
      <c r="A46" s="42" t="s">
        <v>38</v>
      </c>
      <c r="B46" s="47" t="s">
        <v>18</v>
      </c>
      <c r="C46" s="47" t="s">
        <v>16</v>
      </c>
      <c r="D46" s="47" t="s">
        <v>37</v>
      </c>
      <c r="E46" s="38"/>
      <c r="F46" s="55">
        <f t="shared" si="0"/>
        <v>-247560</v>
      </c>
      <c r="G46" s="55">
        <v>-454500</v>
      </c>
      <c r="H46" s="55">
        <v>206940</v>
      </c>
    </row>
    <row r="47" spans="1:8" s="48" customFormat="1" ht="38.25">
      <c r="A47" s="42" t="s">
        <v>84</v>
      </c>
      <c r="B47" s="47" t="s">
        <v>18</v>
      </c>
      <c r="C47" s="47" t="s">
        <v>16</v>
      </c>
      <c r="D47" s="47" t="s">
        <v>85</v>
      </c>
      <c r="E47" s="38"/>
      <c r="F47" s="55">
        <f t="shared" si="0"/>
        <v>-247560</v>
      </c>
      <c r="G47" s="55">
        <v>-454500</v>
      </c>
      <c r="H47" s="55">
        <v>206940</v>
      </c>
    </row>
    <row r="48" spans="1:8" s="48" customFormat="1" ht="12.75">
      <c r="A48" s="43" t="s">
        <v>86</v>
      </c>
      <c r="B48" s="47" t="s">
        <v>18</v>
      </c>
      <c r="C48" s="47" t="s">
        <v>16</v>
      </c>
      <c r="D48" s="47" t="s">
        <v>85</v>
      </c>
      <c r="E48" s="38" t="s">
        <v>87</v>
      </c>
      <c r="F48" s="55">
        <f t="shared" si="0"/>
        <v>-247560</v>
      </c>
      <c r="G48" s="55">
        <v>-454500</v>
      </c>
      <c r="H48" s="55">
        <v>206940</v>
      </c>
    </row>
    <row r="49" spans="1:8" s="48" customFormat="1" ht="12.75">
      <c r="A49" s="24" t="s">
        <v>180</v>
      </c>
      <c r="B49" s="25" t="s">
        <v>18</v>
      </c>
      <c r="C49" s="25" t="s">
        <v>8</v>
      </c>
      <c r="D49" s="47"/>
      <c r="E49" s="38"/>
      <c r="F49" s="53">
        <f t="shared" si="0"/>
        <v>-409500</v>
      </c>
      <c r="G49" s="53">
        <v>-409500</v>
      </c>
      <c r="H49" s="55"/>
    </row>
    <row r="50" spans="1:8" s="48" customFormat="1" ht="12.75">
      <c r="A50" s="43" t="s">
        <v>181</v>
      </c>
      <c r="B50" s="47" t="s">
        <v>18</v>
      </c>
      <c r="C50" s="47" t="s">
        <v>8</v>
      </c>
      <c r="D50" s="47" t="s">
        <v>100</v>
      </c>
      <c r="E50" s="38"/>
      <c r="F50" s="55">
        <f t="shared" si="0"/>
        <v>-409500</v>
      </c>
      <c r="G50" s="55">
        <v>-409500</v>
      </c>
      <c r="H50" s="55"/>
    </row>
    <row r="51" spans="1:8" s="48" customFormat="1" ht="38.25">
      <c r="A51" s="42" t="s">
        <v>182</v>
      </c>
      <c r="B51" s="47" t="s">
        <v>18</v>
      </c>
      <c r="C51" s="47" t="s">
        <v>8</v>
      </c>
      <c r="D51" s="47" t="s">
        <v>183</v>
      </c>
      <c r="E51" s="38"/>
      <c r="F51" s="55">
        <f t="shared" si="0"/>
        <v>-409500</v>
      </c>
      <c r="G51" s="55">
        <v>-409500</v>
      </c>
      <c r="H51" s="55"/>
    </row>
    <row r="52" spans="1:8" s="48" customFormat="1" ht="12.75">
      <c r="A52" s="43" t="s">
        <v>184</v>
      </c>
      <c r="B52" s="47" t="s">
        <v>18</v>
      </c>
      <c r="C52" s="47" t="s">
        <v>8</v>
      </c>
      <c r="D52" s="47" t="s">
        <v>183</v>
      </c>
      <c r="E52" s="38" t="s">
        <v>185</v>
      </c>
      <c r="F52" s="55">
        <f t="shared" si="0"/>
        <v>-409500</v>
      </c>
      <c r="G52" s="55">
        <v>-409500</v>
      </c>
      <c r="H52" s="55"/>
    </row>
    <row r="53" spans="1:8" s="48" customFormat="1" ht="12.75">
      <c r="A53" s="24" t="s">
        <v>115</v>
      </c>
      <c r="B53" s="25" t="s">
        <v>18</v>
      </c>
      <c r="C53" s="25" t="s">
        <v>76</v>
      </c>
      <c r="D53" s="25"/>
      <c r="E53" s="26"/>
      <c r="F53" s="53">
        <f t="shared" si="0"/>
        <v>267500</v>
      </c>
      <c r="G53" s="53">
        <v>267500</v>
      </c>
      <c r="H53" s="55"/>
    </row>
    <row r="54" spans="1:8" s="48" customFormat="1" ht="12.75">
      <c r="A54" s="40" t="s">
        <v>145</v>
      </c>
      <c r="B54" s="47" t="s">
        <v>18</v>
      </c>
      <c r="C54" s="47" t="s">
        <v>76</v>
      </c>
      <c r="D54" s="47" t="s">
        <v>142</v>
      </c>
      <c r="E54" s="38"/>
      <c r="F54" s="55">
        <f t="shared" si="0"/>
        <v>267500</v>
      </c>
      <c r="G54" s="55">
        <v>267500</v>
      </c>
      <c r="H54" s="55"/>
    </row>
    <row r="55" spans="1:8" s="48" customFormat="1" ht="38.25">
      <c r="A55" s="96" t="s">
        <v>146</v>
      </c>
      <c r="B55" s="47" t="s">
        <v>18</v>
      </c>
      <c r="C55" s="47" t="s">
        <v>76</v>
      </c>
      <c r="D55" s="47" t="s">
        <v>143</v>
      </c>
      <c r="E55" s="38"/>
      <c r="F55" s="55">
        <f t="shared" si="0"/>
        <v>267500</v>
      </c>
      <c r="G55" s="55">
        <v>267500</v>
      </c>
      <c r="H55" s="55"/>
    </row>
    <row r="56" spans="1:8" s="48" customFormat="1" ht="12.75">
      <c r="A56" s="43" t="s">
        <v>147</v>
      </c>
      <c r="B56" s="47" t="s">
        <v>18</v>
      </c>
      <c r="C56" s="47" t="s">
        <v>76</v>
      </c>
      <c r="D56" s="47" t="s">
        <v>143</v>
      </c>
      <c r="E56" s="38" t="s">
        <v>144</v>
      </c>
      <c r="F56" s="55">
        <f t="shared" si="0"/>
        <v>267500</v>
      </c>
      <c r="G56" s="55">
        <v>267500</v>
      </c>
      <c r="H56" s="55"/>
    </row>
    <row r="57" spans="1:8" ht="12.75">
      <c r="A57" s="30"/>
      <c r="B57" s="28"/>
      <c r="C57" s="28"/>
      <c r="D57" s="28"/>
      <c r="E57" s="29"/>
      <c r="F57" s="54"/>
      <c r="G57" s="54"/>
      <c r="H57" s="54"/>
    </row>
    <row r="58" spans="1:8" s="18" customFormat="1" ht="12.75">
      <c r="A58" s="24" t="s">
        <v>46</v>
      </c>
      <c r="B58" s="25" t="s">
        <v>16</v>
      </c>
      <c r="C58" s="25"/>
      <c r="D58" s="25"/>
      <c r="E58" s="26"/>
      <c r="F58" s="53">
        <f t="shared" si="0"/>
        <v>0</v>
      </c>
      <c r="G58" s="53">
        <v>0</v>
      </c>
      <c r="H58" s="53"/>
    </row>
    <row r="59" spans="1:8" s="18" customFormat="1" ht="12.75">
      <c r="A59" s="24" t="s">
        <v>148</v>
      </c>
      <c r="B59" s="25" t="s">
        <v>16</v>
      </c>
      <c r="C59" s="25" t="s">
        <v>10</v>
      </c>
      <c r="D59" s="25"/>
      <c r="E59" s="26"/>
      <c r="F59" s="53">
        <f t="shared" si="0"/>
        <v>200000</v>
      </c>
      <c r="G59" s="53">
        <v>200000</v>
      </c>
      <c r="H59" s="53"/>
    </row>
    <row r="60" spans="1:8" s="18" customFormat="1" ht="12.75">
      <c r="A60" s="40" t="s">
        <v>38</v>
      </c>
      <c r="B60" s="47" t="s">
        <v>16</v>
      </c>
      <c r="C60" s="47" t="s">
        <v>10</v>
      </c>
      <c r="D60" s="47" t="s">
        <v>37</v>
      </c>
      <c r="E60" s="38"/>
      <c r="F60" s="55">
        <f t="shared" si="0"/>
        <v>200000</v>
      </c>
      <c r="G60" s="55">
        <v>200000</v>
      </c>
      <c r="H60" s="53"/>
    </row>
    <row r="61" spans="1:8" s="18" customFormat="1" ht="25.5">
      <c r="A61" s="97" t="s">
        <v>122</v>
      </c>
      <c r="B61" s="47" t="s">
        <v>16</v>
      </c>
      <c r="C61" s="47" t="s">
        <v>10</v>
      </c>
      <c r="D61" s="47" t="s">
        <v>106</v>
      </c>
      <c r="E61" s="38"/>
      <c r="F61" s="55">
        <f t="shared" si="0"/>
        <v>200000</v>
      </c>
      <c r="G61" s="55">
        <v>200000</v>
      </c>
      <c r="H61" s="53"/>
    </row>
    <row r="62" spans="1:8" s="18" customFormat="1" ht="12.75">
      <c r="A62" s="43" t="s">
        <v>34</v>
      </c>
      <c r="B62" s="47" t="s">
        <v>16</v>
      </c>
      <c r="C62" s="47" t="s">
        <v>10</v>
      </c>
      <c r="D62" s="47" t="s">
        <v>106</v>
      </c>
      <c r="E62" s="38" t="s">
        <v>33</v>
      </c>
      <c r="F62" s="55">
        <f t="shared" si="0"/>
        <v>200000</v>
      </c>
      <c r="G62" s="55">
        <v>200000</v>
      </c>
      <c r="H62" s="53"/>
    </row>
    <row r="63" spans="1:8" s="18" customFormat="1" ht="12.75">
      <c r="A63" s="24" t="s">
        <v>123</v>
      </c>
      <c r="B63" s="25" t="s">
        <v>16</v>
      </c>
      <c r="C63" s="25" t="s">
        <v>9</v>
      </c>
      <c r="D63" s="25"/>
      <c r="E63" s="26"/>
      <c r="F63" s="53">
        <f t="shared" si="0"/>
        <v>-200000</v>
      </c>
      <c r="G63" s="53">
        <v>-200000</v>
      </c>
      <c r="H63" s="53"/>
    </row>
    <row r="64" spans="1:8" s="48" customFormat="1" ht="14.25" customHeight="1">
      <c r="A64" s="40" t="s">
        <v>38</v>
      </c>
      <c r="B64" s="47" t="s">
        <v>16</v>
      </c>
      <c r="C64" s="47" t="s">
        <v>9</v>
      </c>
      <c r="D64" s="47" t="s">
        <v>37</v>
      </c>
      <c r="E64" s="38"/>
      <c r="F64" s="55">
        <f t="shared" si="0"/>
        <v>-200000</v>
      </c>
      <c r="G64" s="55">
        <v>-200000</v>
      </c>
      <c r="H64" s="55"/>
    </row>
    <row r="65" spans="1:8" s="48" customFormat="1" ht="25.5">
      <c r="A65" s="97" t="s">
        <v>122</v>
      </c>
      <c r="B65" s="47" t="s">
        <v>16</v>
      </c>
      <c r="C65" s="47" t="s">
        <v>9</v>
      </c>
      <c r="D65" s="47" t="s">
        <v>106</v>
      </c>
      <c r="E65" s="38"/>
      <c r="F65" s="55">
        <f t="shared" si="0"/>
        <v>-200000</v>
      </c>
      <c r="G65" s="55">
        <v>-200000</v>
      </c>
      <c r="H65" s="55"/>
    </row>
    <row r="66" spans="1:8" s="48" customFormat="1" ht="12.75">
      <c r="A66" s="43" t="s">
        <v>34</v>
      </c>
      <c r="B66" s="47" t="s">
        <v>16</v>
      </c>
      <c r="C66" s="47" t="s">
        <v>9</v>
      </c>
      <c r="D66" s="47" t="s">
        <v>106</v>
      </c>
      <c r="E66" s="38" t="s">
        <v>33</v>
      </c>
      <c r="F66" s="55">
        <f t="shared" si="0"/>
        <v>-200000</v>
      </c>
      <c r="G66" s="55">
        <v>-200000</v>
      </c>
      <c r="H66" s="55"/>
    </row>
    <row r="67" spans="1:8" s="20" customFormat="1" ht="12.75">
      <c r="A67" s="30"/>
      <c r="B67" s="28"/>
      <c r="C67" s="28"/>
      <c r="D67" s="28"/>
      <c r="E67" s="29"/>
      <c r="F67" s="54"/>
      <c r="G67" s="54"/>
      <c r="H67" s="54"/>
    </row>
    <row r="68" spans="1:8" s="19" customFormat="1" ht="12.75">
      <c r="A68" s="24" t="s">
        <v>1</v>
      </c>
      <c r="B68" s="25" t="s">
        <v>7</v>
      </c>
      <c r="C68" s="25"/>
      <c r="D68" s="25"/>
      <c r="E68" s="26"/>
      <c r="F68" s="53">
        <v>-4297290.64</v>
      </c>
      <c r="G68" s="53">
        <f>F68-H68</f>
        <v>-2714640.7299999995</v>
      </c>
      <c r="H68" s="53">
        <f>H69+H75+H93+H101</f>
        <v>-1582649.91</v>
      </c>
    </row>
    <row r="69" spans="1:8" s="18" customFormat="1" ht="12.75">
      <c r="A69" s="24" t="s">
        <v>45</v>
      </c>
      <c r="B69" s="25" t="s">
        <v>7</v>
      </c>
      <c r="C69" s="25" t="s">
        <v>6</v>
      </c>
      <c r="D69" s="25"/>
      <c r="E69" s="26"/>
      <c r="F69" s="53">
        <v>-593407.51</v>
      </c>
      <c r="G69" s="53">
        <f aca="true" t="shared" si="1" ref="G69:G107">F69-H69</f>
        <v>-117230.51000000001</v>
      </c>
      <c r="H69" s="53">
        <f>H70</f>
        <v>-476177</v>
      </c>
    </row>
    <row r="70" spans="1:8" ht="12.75">
      <c r="A70" s="41" t="s">
        <v>3</v>
      </c>
      <c r="B70" s="28" t="s">
        <v>7</v>
      </c>
      <c r="C70" s="28" t="s">
        <v>6</v>
      </c>
      <c r="D70" s="28" t="s">
        <v>21</v>
      </c>
      <c r="E70" s="29"/>
      <c r="F70" s="54">
        <v>-592807.51</v>
      </c>
      <c r="G70" s="55">
        <f t="shared" si="1"/>
        <v>-116630.51000000001</v>
      </c>
      <c r="H70" s="54">
        <v>-476177</v>
      </c>
    </row>
    <row r="71" spans="1:8" ht="12.75">
      <c r="A71" s="30" t="s">
        <v>19</v>
      </c>
      <c r="B71" s="28" t="s">
        <v>7</v>
      </c>
      <c r="C71" s="28" t="s">
        <v>6</v>
      </c>
      <c r="D71" s="28" t="s">
        <v>39</v>
      </c>
      <c r="E71" s="29"/>
      <c r="F71" s="54">
        <v>-592807.51</v>
      </c>
      <c r="G71" s="55">
        <f t="shared" si="1"/>
        <v>-116630.51000000001</v>
      </c>
      <c r="H71" s="54">
        <v>-476177</v>
      </c>
    </row>
    <row r="72" spans="1:8" ht="12.75">
      <c r="A72" s="30" t="s">
        <v>36</v>
      </c>
      <c r="B72" s="28" t="s">
        <v>7</v>
      </c>
      <c r="C72" s="28" t="s">
        <v>6</v>
      </c>
      <c r="D72" s="28" t="s">
        <v>39</v>
      </c>
      <c r="E72" s="29" t="s">
        <v>35</v>
      </c>
      <c r="F72" s="54">
        <v>-592807.51</v>
      </c>
      <c r="G72" s="55">
        <f t="shared" si="1"/>
        <v>-116630.51000000001</v>
      </c>
      <c r="H72" s="54">
        <v>-476177</v>
      </c>
    </row>
    <row r="73" spans="1:8" ht="38.25">
      <c r="A73" s="42" t="s">
        <v>149</v>
      </c>
      <c r="B73" s="47" t="s">
        <v>7</v>
      </c>
      <c r="C73" s="47" t="s">
        <v>6</v>
      </c>
      <c r="D73" s="47" t="s">
        <v>150</v>
      </c>
      <c r="E73" s="38"/>
      <c r="F73" s="54">
        <v>-600</v>
      </c>
      <c r="G73" s="55">
        <f t="shared" si="1"/>
        <v>-600</v>
      </c>
      <c r="H73" s="54"/>
    </row>
    <row r="74" spans="1:8" ht="12.75">
      <c r="A74" s="43" t="s">
        <v>36</v>
      </c>
      <c r="B74" s="47" t="s">
        <v>7</v>
      </c>
      <c r="C74" s="47" t="s">
        <v>6</v>
      </c>
      <c r="D74" s="47" t="s">
        <v>150</v>
      </c>
      <c r="E74" s="38" t="s">
        <v>35</v>
      </c>
      <c r="F74" s="54">
        <v>-600</v>
      </c>
      <c r="G74" s="55">
        <f t="shared" si="1"/>
        <v>-600</v>
      </c>
      <c r="H74" s="54"/>
    </row>
    <row r="75" spans="1:8" s="18" customFormat="1" ht="12.75">
      <c r="A75" s="24" t="s">
        <v>41</v>
      </c>
      <c r="B75" s="25" t="s">
        <v>7</v>
      </c>
      <c r="C75" s="25" t="s">
        <v>10</v>
      </c>
      <c r="D75" s="25"/>
      <c r="E75" s="26"/>
      <c r="F75" s="53">
        <v>-3231265.4</v>
      </c>
      <c r="G75" s="53">
        <f t="shared" si="1"/>
        <v>-1929548.49</v>
      </c>
      <c r="H75" s="53">
        <f>H76+H85</f>
        <v>-1301716.91</v>
      </c>
    </row>
    <row r="76" spans="1:8" ht="25.5">
      <c r="A76" s="40" t="s">
        <v>4</v>
      </c>
      <c r="B76" s="28" t="s">
        <v>7</v>
      </c>
      <c r="C76" s="28" t="s">
        <v>10</v>
      </c>
      <c r="D76" s="28" t="s">
        <v>22</v>
      </c>
      <c r="E76" s="29"/>
      <c r="F76" s="54">
        <v>1496242.78</v>
      </c>
      <c r="G76" s="55">
        <f t="shared" si="1"/>
        <v>2751977.69</v>
      </c>
      <c r="H76" s="54">
        <f>H77+H83</f>
        <v>-1255734.91</v>
      </c>
    </row>
    <row r="77" spans="1:8" ht="12.75">
      <c r="A77" s="30" t="s">
        <v>19</v>
      </c>
      <c r="B77" s="28" t="s">
        <v>7</v>
      </c>
      <c r="C77" s="28" t="s">
        <v>10</v>
      </c>
      <c r="D77" s="28" t="s">
        <v>40</v>
      </c>
      <c r="E77" s="29"/>
      <c r="F77" s="54">
        <v>1496242.78</v>
      </c>
      <c r="G77" s="55">
        <f t="shared" si="1"/>
        <v>2751977.69</v>
      </c>
      <c r="H77" s="54">
        <v>-1255734.91</v>
      </c>
    </row>
    <row r="78" spans="1:8" ht="12.75">
      <c r="A78" s="30" t="s">
        <v>36</v>
      </c>
      <c r="B78" s="28" t="s">
        <v>7</v>
      </c>
      <c r="C78" s="28" t="s">
        <v>10</v>
      </c>
      <c r="D78" s="28" t="s">
        <v>40</v>
      </c>
      <c r="E78" s="29" t="s">
        <v>35</v>
      </c>
      <c r="F78" s="54">
        <v>1496242.78</v>
      </c>
      <c r="G78" s="55">
        <f t="shared" si="1"/>
        <v>2751977.69</v>
      </c>
      <c r="H78" s="54">
        <v>-1255734.91</v>
      </c>
    </row>
    <row r="79" spans="1:8" ht="153">
      <c r="A79" s="80" t="s">
        <v>88</v>
      </c>
      <c r="B79" s="47" t="s">
        <v>7</v>
      </c>
      <c r="C79" s="47" t="s">
        <v>10</v>
      </c>
      <c r="D79" s="47" t="s">
        <v>89</v>
      </c>
      <c r="E79" s="38"/>
      <c r="F79" s="54">
        <v>-4229400</v>
      </c>
      <c r="G79" s="55">
        <f t="shared" si="1"/>
        <v>-4229400</v>
      </c>
      <c r="H79" s="54"/>
    </row>
    <row r="80" spans="1:8" ht="12.75">
      <c r="A80" s="43" t="s">
        <v>36</v>
      </c>
      <c r="B80" s="47" t="s">
        <v>7</v>
      </c>
      <c r="C80" s="47" t="s">
        <v>10</v>
      </c>
      <c r="D80" s="47" t="s">
        <v>89</v>
      </c>
      <c r="E80" s="38" t="s">
        <v>35</v>
      </c>
      <c r="F80" s="54">
        <v>-4229400</v>
      </c>
      <c r="G80" s="55">
        <f t="shared" si="1"/>
        <v>-4229400</v>
      </c>
      <c r="H80" s="54"/>
    </row>
    <row r="81" spans="1:8" ht="51">
      <c r="A81" s="42" t="s">
        <v>151</v>
      </c>
      <c r="B81" s="47" t="s">
        <v>7</v>
      </c>
      <c r="C81" s="47" t="s">
        <v>10</v>
      </c>
      <c r="D81" s="47" t="s">
        <v>152</v>
      </c>
      <c r="E81" s="38"/>
      <c r="F81" s="54">
        <v>-39835.23</v>
      </c>
      <c r="G81" s="55">
        <f t="shared" si="1"/>
        <v>-39835.23</v>
      </c>
      <c r="H81" s="54"/>
    </row>
    <row r="82" spans="1:8" ht="12.75">
      <c r="A82" s="43" t="s">
        <v>36</v>
      </c>
      <c r="B82" s="47" t="s">
        <v>7</v>
      </c>
      <c r="C82" s="47" t="s">
        <v>10</v>
      </c>
      <c r="D82" s="47" t="s">
        <v>152</v>
      </c>
      <c r="E82" s="38" t="s">
        <v>35</v>
      </c>
      <c r="F82" s="54">
        <v>-39835.23</v>
      </c>
      <c r="G82" s="55">
        <f t="shared" si="1"/>
        <v>-39835.23</v>
      </c>
      <c r="H82" s="54"/>
    </row>
    <row r="83" spans="1:8" ht="25.5">
      <c r="A83" s="42" t="s">
        <v>90</v>
      </c>
      <c r="B83" s="47" t="s">
        <v>7</v>
      </c>
      <c r="C83" s="47" t="s">
        <v>10</v>
      </c>
      <c r="D83" s="47" t="s">
        <v>91</v>
      </c>
      <c r="E83" s="38"/>
      <c r="F83" s="54">
        <v>-83450</v>
      </c>
      <c r="G83" s="55">
        <f t="shared" si="1"/>
        <v>-83450</v>
      </c>
      <c r="H83" s="54"/>
    </row>
    <row r="84" spans="1:8" ht="12.75">
      <c r="A84" s="43" t="s">
        <v>36</v>
      </c>
      <c r="B84" s="47" t="s">
        <v>7</v>
      </c>
      <c r="C84" s="47" t="s">
        <v>10</v>
      </c>
      <c r="D84" s="47" t="s">
        <v>91</v>
      </c>
      <c r="E84" s="38" t="s">
        <v>35</v>
      </c>
      <c r="F84" s="54">
        <v>-83450</v>
      </c>
      <c r="G84" s="55">
        <f t="shared" si="1"/>
        <v>-83450</v>
      </c>
      <c r="H84" s="54"/>
    </row>
    <row r="85" spans="1:8" ht="12.75">
      <c r="A85" s="41" t="s">
        <v>5</v>
      </c>
      <c r="B85" s="29" t="s">
        <v>7</v>
      </c>
      <c r="C85" s="28" t="s">
        <v>10</v>
      </c>
      <c r="D85" s="29" t="s">
        <v>23</v>
      </c>
      <c r="E85" s="29"/>
      <c r="F85" s="54">
        <v>-271450.95</v>
      </c>
      <c r="G85" s="55">
        <f t="shared" si="1"/>
        <v>-225468.95</v>
      </c>
      <c r="H85" s="54">
        <v>-45982</v>
      </c>
    </row>
    <row r="86" spans="1:8" ht="12.75">
      <c r="A86" s="30" t="s">
        <v>19</v>
      </c>
      <c r="B86" s="29" t="s">
        <v>7</v>
      </c>
      <c r="C86" s="29" t="s">
        <v>10</v>
      </c>
      <c r="D86" s="31">
        <v>4239900</v>
      </c>
      <c r="E86" s="29"/>
      <c r="F86" s="54">
        <v>-271450.95</v>
      </c>
      <c r="G86" s="55">
        <f t="shared" si="1"/>
        <v>-225468.95</v>
      </c>
      <c r="H86" s="54">
        <v>-45982</v>
      </c>
    </row>
    <row r="87" spans="1:8" ht="12.75">
      <c r="A87" s="30" t="s">
        <v>36</v>
      </c>
      <c r="B87" s="29" t="s">
        <v>7</v>
      </c>
      <c r="C87" s="28" t="s">
        <v>10</v>
      </c>
      <c r="D87" s="29" t="s">
        <v>42</v>
      </c>
      <c r="E87" s="29" t="s">
        <v>35</v>
      </c>
      <c r="F87" s="54">
        <v>-271450.95</v>
      </c>
      <c r="G87" s="55">
        <f t="shared" si="1"/>
        <v>-225468.95</v>
      </c>
      <c r="H87" s="54">
        <v>-45982</v>
      </c>
    </row>
    <row r="88" spans="1:8" ht="51">
      <c r="A88" s="42" t="s">
        <v>153</v>
      </c>
      <c r="B88" s="38" t="s">
        <v>7</v>
      </c>
      <c r="C88" s="47" t="s">
        <v>10</v>
      </c>
      <c r="D88" s="38" t="s">
        <v>154</v>
      </c>
      <c r="E88" s="38"/>
      <c r="F88" s="54">
        <v>-3372</v>
      </c>
      <c r="G88" s="55">
        <f t="shared" si="1"/>
        <v>-3372</v>
      </c>
      <c r="H88" s="54"/>
    </row>
    <row r="89" spans="1:8" ht="12.75">
      <c r="A89" s="43" t="s">
        <v>36</v>
      </c>
      <c r="B89" s="38" t="s">
        <v>7</v>
      </c>
      <c r="C89" s="38" t="s">
        <v>10</v>
      </c>
      <c r="D89" s="39">
        <v>4239902</v>
      </c>
      <c r="E89" s="38" t="s">
        <v>35</v>
      </c>
      <c r="F89" s="54">
        <v>-3372</v>
      </c>
      <c r="G89" s="55">
        <f t="shared" si="1"/>
        <v>-3372</v>
      </c>
      <c r="H89" s="54"/>
    </row>
    <row r="90" spans="1:8" ht="12.75">
      <c r="A90" s="42" t="s">
        <v>68</v>
      </c>
      <c r="B90" s="38" t="s">
        <v>7</v>
      </c>
      <c r="C90" s="38" t="s">
        <v>10</v>
      </c>
      <c r="D90" s="39">
        <v>5200000</v>
      </c>
      <c r="E90" s="38"/>
      <c r="F90" s="54">
        <v>-100000</v>
      </c>
      <c r="G90" s="55">
        <f t="shared" si="1"/>
        <v>-100000</v>
      </c>
      <c r="H90" s="54"/>
    </row>
    <row r="91" spans="1:8" ht="25.5">
      <c r="A91" s="42" t="s">
        <v>218</v>
      </c>
      <c r="B91" s="38" t="s">
        <v>7</v>
      </c>
      <c r="C91" s="38" t="s">
        <v>10</v>
      </c>
      <c r="D91" s="39">
        <v>5200900</v>
      </c>
      <c r="E91" s="38"/>
      <c r="F91" s="54">
        <v>-100000</v>
      </c>
      <c r="G91" s="55">
        <f t="shared" si="1"/>
        <v>-100000</v>
      </c>
      <c r="H91" s="54"/>
    </row>
    <row r="92" spans="1:8" ht="12.75">
      <c r="A92" s="43" t="s">
        <v>36</v>
      </c>
      <c r="B92" s="38" t="s">
        <v>7</v>
      </c>
      <c r="C92" s="38" t="s">
        <v>10</v>
      </c>
      <c r="D92" s="39">
        <v>5200900</v>
      </c>
      <c r="E92" s="38" t="s">
        <v>35</v>
      </c>
      <c r="F92" s="54">
        <v>-100000</v>
      </c>
      <c r="G92" s="55">
        <f t="shared" si="1"/>
        <v>-100000</v>
      </c>
      <c r="H92" s="54"/>
    </row>
    <row r="93" spans="1:8" s="18" customFormat="1" ht="12.75">
      <c r="A93" s="24" t="s">
        <v>103</v>
      </c>
      <c r="B93" s="26" t="s">
        <v>7</v>
      </c>
      <c r="C93" s="26" t="s">
        <v>7</v>
      </c>
      <c r="D93" s="32"/>
      <c r="E93" s="26"/>
      <c r="F93" s="53">
        <v>229200</v>
      </c>
      <c r="G93" s="53">
        <f t="shared" si="1"/>
        <v>0</v>
      </c>
      <c r="H93" s="53">
        <f>H94+H97</f>
        <v>229200</v>
      </c>
    </row>
    <row r="94" spans="1:8" ht="12.75">
      <c r="A94" s="91" t="s">
        <v>104</v>
      </c>
      <c r="B94" s="92" t="s">
        <v>7</v>
      </c>
      <c r="C94" s="92" t="s">
        <v>7</v>
      </c>
      <c r="D94" s="93">
        <v>4320000</v>
      </c>
      <c r="E94" s="92"/>
      <c r="F94" s="54">
        <v>224200</v>
      </c>
      <c r="G94" s="55">
        <f t="shared" si="1"/>
        <v>0</v>
      </c>
      <c r="H94" s="54">
        <v>224200</v>
      </c>
    </row>
    <row r="95" spans="1:8" ht="12.75">
      <c r="A95" s="91" t="s">
        <v>105</v>
      </c>
      <c r="B95" s="92" t="s">
        <v>7</v>
      </c>
      <c r="C95" s="92" t="s">
        <v>7</v>
      </c>
      <c r="D95" s="93">
        <v>4320200</v>
      </c>
      <c r="E95" s="92"/>
      <c r="F95" s="54">
        <v>224200</v>
      </c>
      <c r="G95" s="55">
        <f t="shared" si="1"/>
        <v>0</v>
      </c>
      <c r="H95" s="54">
        <v>224200</v>
      </c>
    </row>
    <row r="96" spans="1:8" ht="12.75">
      <c r="A96" s="95" t="s">
        <v>36</v>
      </c>
      <c r="B96" s="92" t="s">
        <v>7</v>
      </c>
      <c r="C96" s="92" t="s">
        <v>7</v>
      </c>
      <c r="D96" s="93">
        <v>4320200</v>
      </c>
      <c r="E96" s="92" t="s">
        <v>35</v>
      </c>
      <c r="F96" s="54">
        <v>224200</v>
      </c>
      <c r="G96" s="55">
        <f t="shared" si="1"/>
        <v>0</v>
      </c>
      <c r="H96" s="54">
        <v>224200</v>
      </c>
    </row>
    <row r="97" spans="1:8" ht="12.75">
      <c r="A97" s="43" t="s">
        <v>110</v>
      </c>
      <c r="B97" s="92" t="s">
        <v>7</v>
      </c>
      <c r="C97" s="92" t="s">
        <v>7</v>
      </c>
      <c r="D97" s="93">
        <v>5220000</v>
      </c>
      <c r="E97" s="92"/>
      <c r="F97" s="54">
        <v>5000</v>
      </c>
      <c r="G97" s="55">
        <f t="shared" si="1"/>
        <v>0</v>
      </c>
      <c r="H97" s="54">
        <v>5000</v>
      </c>
    </row>
    <row r="98" spans="1:8" ht="25.5">
      <c r="A98" s="42" t="s">
        <v>212</v>
      </c>
      <c r="B98" s="92" t="s">
        <v>7</v>
      </c>
      <c r="C98" s="92" t="s">
        <v>7</v>
      </c>
      <c r="D98" s="93">
        <v>5225100</v>
      </c>
      <c r="E98" s="92"/>
      <c r="F98" s="54">
        <v>5000</v>
      </c>
      <c r="G98" s="55">
        <f t="shared" si="1"/>
        <v>0</v>
      </c>
      <c r="H98" s="54">
        <v>5000</v>
      </c>
    </row>
    <row r="99" spans="1:8" ht="48">
      <c r="A99" s="69" t="s">
        <v>213</v>
      </c>
      <c r="B99" s="92" t="s">
        <v>7</v>
      </c>
      <c r="C99" s="92" t="s">
        <v>7</v>
      </c>
      <c r="D99" s="93">
        <v>5225120</v>
      </c>
      <c r="E99" s="92"/>
      <c r="F99" s="54">
        <v>5000</v>
      </c>
      <c r="G99" s="55">
        <f t="shared" si="1"/>
        <v>0</v>
      </c>
      <c r="H99" s="54">
        <v>5000</v>
      </c>
    </row>
    <row r="100" spans="1:8" ht="12.75">
      <c r="A100" s="95" t="s">
        <v>36</v>
      </c>
      <c r="B100" s="92" t="s">
        <v>7</v>
      </c>
      <c r="C100" s="92" t="s">
        <v>7</v>
      </c>
      <c r="D100" s="93">
        <v>5225120</v>
      </c>
      <c r="E100" s="92" t="s">
        <v>35</v>
      </c>
      <c r="F100" s="54">
        <v>5000</v>
      </c>
      <c r="G100" s="55">
        <f t="shared" si="1"/>
        <v>0</v>
      </c>
      <c r="H100" s="54">
        <v>5000</v>
      </c>
    </row>
    <row r="101" spans="1:8" s="18" customFormat="1" ht="12.75">
      <c r="A101" s="27" t="s">
        <v>44</v>
      </c>
      <c r="B101" s="26" t="s">
        <v>7</v>
      </c>
      <c r="C101" s="26" t="s">
        <v>8</v>
      </c>
      <c r="D101" s="32"/>
      <c r="E101" s="26"/>
      <c r="F101" s="53">
        <v>-701817.73</v>
      </c>
      <c r="G101" s="53">
        <f t="shared" si="1"/>
        <v>-667861.73</v>
      </c>
      <c r="H101" s="53">
        <v>-33956</v>
      </c>
    </row>
    <row r="102" spans="1:8" s="46" customFormat="1" ht="51">
      <c r="A102" s="40" t="s">
        <v>28</v>
      </c>
      <c r="B102" s="44" t="s">
        <v>7</v>
      </c>
      <c r="C102" s="44" t="s">
        <v>8</v>
      </c>
      <c r="D102" s="45">
        <v>4520000</v>
      </c>
      <c r="E102" s="44"/>
      <c r="F102" s="57">
        <v>-507317.73</v>
      </c>
      <c r="G102" s="55">
        <f t="shared" si="1"/>
        <v>-473361.73</v>
      </c>
      <c r="H102" s="57">
        <v>-33956</v>
      </c>
    </row>
    <row r="103" spans="1:8" ht="12.75">
      <c r="A103" s="30" t="s">
        <v>19</v>
      </c>
      <c r="B103" s="29" t="s">
        <v>7</v>
      </c>
      <c r="C103" s="29" t="s">
        <v>8</v>
      </c>
      <c r="D103" s="31">
        <v>4529900</v>
      </c>
      <c r="E103" s="29"/>
      <c r="F103" s="54">
        <v>-507317.73</v>
      </c>
      <c r="G103" s="55">
        <f t="shared" si="1"/>
        <v>-473361.73</v>
      </c>
      <c r="H103" s="54">
        <v>-33956</v>
      </c>
    </row>
    <row r="104" spans="1:8" ht="12.75">
      <c r="A104" s="30" t="s">
        <v>36</v>
      </c>
      <c r="B104" s="29" t="s">
        <v>7</v>
      </c>
      <c r="C104" s="29" t="s">
        <v>8</v>
      </c>
      <c r="D104" s="31">
        <v>4529900</v>
      </c>
      <c r="E104" s="29" t="s">
        <v>35</v>
      </c>
      <c r="F104" s="54">
        <v>-507317.73</v>
      </c>
      <c r="G104" s="55">
        <f t="shared" si="1"/>
        <v>-473361.73</v>
      </c>
      <c r="H104" s="54">
        <v>-33956</v>
      </c>
    </row>
    <row r="105" spans="1:8" ht="12.75">
      <c r="A105" s="41" t="s">
        <v>192</v>
      </c>
      <c r="B105" s="29" t="s">
        <v>7</v>
      </c>
      <c r="C105" s="29" t="s">
        <v>8</v>
      </c>
      <c r="D105" s="31">
        <v>7950000</v>
      </c>
      <c r="E105" s="29"/>
      <c r="F105" s="54">
        <v>-194500</v>
      </c>
      <c r="G105" s="55">
        <f t="shared" si="1"/>
        <v>-194500</v>
      </c>
      <c r="H105" s="54"/>
    </row>
    <row r="106" spans="1:8" ht="24">
      <c r="A106" s="69" t="s">
        <v>193</v>
      </c>
      <c r="B106" s="29" t="s">
        <v>7</v>
      </c>
      <c r="C106" s="29" t="s">
        <v>8</v>
      </c>
      <c r="D106" s="31">
        <v>7950800</v>
      </c>
      <c r="E106" s="29"/>
      <c r="F106" s="54">
        <v>-194500</v>
      </c>
      <c r="G106" s="55">
        <f t="shared" si="1"/>
        <v>-194500</v>
      </c>
      <c r="H106" s="54"/>
    </row>
    <row r="107" spans="1:8" ht="12.75">
      <c r="A107" s="95" t="s">
        <v>34</v>
      </c>
      <c r="B107" s="29" t="s">
        <v>7</v>
      </c>
      <c r="C107" s="29" t="s">
        <v>8</v>
      </c>
      <c r="D107" s="31">
        <v>7950800</v>
      </c>
      <c r="E107" s="29" t="s">
        <v>33</v>
      </c>
      <c r="F107" s="54">
        <v>-194500</v>
      </c>
      <c r="G107" s="55">
        <f t="shared" si="1"/>
        <v>-194500</v>
      </c>
      <c r="H107" s="54"/>
    </row>
    <row r="108" spans="1:8" s="3" customFormat="1" ht="12.75">
      <c r="A108" s="30"/>
      <c r="B108" s="29"/>
      <c r="C108" s="29"/>
      <c r="D108" s="31"/>
      <c r="E108" s="29"/>
      <c r="F108" s="54"/>
      <c r="G108" s="56"/>
      <c r="H108" s="56"/>
    </row>
    <row r="109" spans="1:8" s="3" customFormat="1" ht="25.5">
      <c r="A109" s="27" t="s">
        <v>92</v>
      </c>
      <c r="B109" s="26" t="s">
        <v>93</v>
      </c>
      <c r="C109" s="26"/>
      <c r="D109" s="32"/>
      <c r="E109" s="26"/>
      <c r="F109" s="54">
        <f>F110</f>
        <v>-237450.22</v>
      </c>
      <c r="G109" s="56"/>
      <c r="H109" s="56">
        <f>H110</f>
        <v>-237450.22</v>
      </c>
    </row>
    <row r="110" spans="1:8" s="3" customFormat="1" ht="12.75">
      <c r="A110" s="24" t="s">
        <v>94</v>
      </c>
      <c r="B110" s="26" t="s">
        <v>93</v>
      </c>
      <c r="C110" s="26" t="s">
        <v>6</v>
      </c>
      <c r="D110" s="32"/>
      <c r="E110" s="26"/>
      <c r="F110" s="54">
        <f>F111+F114</f>
        <v>-237450.22</v>
      </c>
      <c r="G110" s="56"/>
      <c r="H110" s="56">
        <f>H111+H114</f>
        <v>-237450.22</v>
      </c>
    </row>
    <row r="111" spans="1:8" s="3" customFormat="1" ht="12.75">
      <c r="A111" s="41" t="s">
        <v>157</v>
      </c>
      <c r="B111" s="38" t="s">
        <v>93</v>
      </c>
      <c r="C111" s="38" t="s">
        <v>6</v>
      </c>
      <c r="D111" s="39">
        <v>4420000</v>
      </c>
      <c r="E111" s="38"/>
      <c r="F111" s="54">
        <f aca="true" t="shared" si="2" ref="F111:F221">G111+H111</f>
        <v>4189.78</v>
      </c>
      <c r="G111" s="56"/>
      <c r="H111" s="56">
        <v>4189.78</v>
      </c>
    </row>
    <row r="112" spans="1:8" s="3" customFormat="1" ht="12.75">
      <c r="A112" s="43" t="s">
        <v>158</v>
      </c>
      <c r="B112" s="38" t="s">
        <v>93</v>
      </c>
      <c r="C112" s="38" t="s">
        <v>6</v>
      </c>
      <c r="D112" s="39">
        <v>4429900</v>
      </c>
      <c r="E112" s="38"/>
      <c r="F112" s="54">
        <f t="shared" si="2"/>
        <v>4189.78</v>
      </c>
      <c r="G112" s="56"/>
      <c r="H112" s="56">
        <v>4189.78</v>
      </c>
    </row>
    <row r="113" spans="1:8" s="3" customFormat="1" ht="12.75">
      <c r="A113" s="43" t="s">
        <v>36</v>
      </c>
      <c r="B113" s="38" t="s">
        <v>93</v>
      </c>
      <c r="C113" s="38" t="s">
        <v>6</v>
      </c>
      <c r="D113" s="39">
        <v>4429900</v>
      </c>
      <c r="E113" s="38" t="s">
        <v>35</v>
      </c>
      <c r="F113" s="54">
        <f t="shared" si="2"/>
        <v>4189.78</v>
      </c>
      <c r="G113" s="56"/>
      <c r="H113" s="56">
        <v>4189.78</v>
      </c>
    </row>
    <row r="114" spans="1:14" s="3" customFormat="1" ht="25.5">
      <c r="A114" s="40" t="s">
        <v>95</v>
      </c>
      <c r="B114" s="38" t="s">
        <v>93</v>
      </c>
      <c r="C114" s="38" t="s">
        <v>6</v>
      </c>
      <c r="D114" s="39">
        <v>4500000</v>
      </c>
      <c r="E114" s="38"/>
      <c r="F114" s="54">
        <f t="shared" si="2"/>
        <v>-241640</v>
      </c>
      <c r="G114" s="94"/>
      <c r="H114" s="56">
        <v>-241640</v>
      </c>
      <c r="J114" s="81"/>
      <c r="K114" s="82"/>
      <c r="L114" s="82"/>
      <c r="M114" s="83"/>
      <c r="N114" s="82"/>
    </row>
    <row r="115" spans="1:14" s="3" customFormat="1" ht="25.5">
      <c r="A115" s="42" t="s">
        <v>107</v>
      </c>
      <c r="B115" s="38" t="s">
        <v>93</v>
      </c>
      <c r="C115" s="38" t="s">
        <v>6</v>
      </c>
      <c r="D115" s="39">
        <v>4508500</v>
      </c>
      <c r="E115" s="38"/>
      <c r="F115" s="54">
        <f t="shared" si="2"/>
        <v>-241640</v>
      </c>
      <c r="G115" s="94"/>
      <c r="H115" s="56">
        <v>-241640</v>
      </c>
      <c r="J115" s="84"/>
      <c r="K115" s="82"/>
      <c r="L115" s="82"/>
      <c r="M115" s="83"/>
      <c r="N115" s="82"/>
    </row>
    <row r="116" spans="1:14" s="3" customFormat="1" ht="12.75">
      <c r="A116" s="43" t="s">
        <v>36</v>
      </c>
      <c r="B116" s="38" t="s">
        <v>93</v>
      </c>
      <c r="C116" s="38" t="s">
        <v>6</v>
      </c>
      <c r="D116" s="39">
        <v>4508500</v>
      </c>
      <c r="E116" s="38" t="s">
        <v>35</v>
      </c>
      <c r="F116" s="54">
        <f t="shared" si="2"/>
        <v>-241640</v>
      </c>
      <c r="G116" s="94"/>
      <c r="H116" s="56">
        <v>-241640</v>
      </c>
      <c r="J116" s="85"/>
      <c r="K116" s="86"/>
      <c r="L116" s="86"/>
      <c r="M116" s="87"/>
      <c r="N116" s="86"/>
    </row>
    <row r="117" spans="1:14" s="3" customFormat="1" ht="12.75">
      <c r="A117" s="30"/>
      <c r="B117" s="29"/>
      <c r="C117" s="29"/>
      <c r="D117" s="31"/>
      <c r="E117" s="29"/>
      <c r="F117" s="54"/>
      <c r="G117" s="56"/>
      <c r="H117" s="56"/>
      <c r="J117" s="88"/>
      <c r="K117" s="86"/>
      <c r="L117" s="86"/>
      <c r="M117" s="87"/>
      <c r="N117" s="86"/>
    </row>
    <row r="118" spans="1:14" s="19" customFormat="1" ht="12.75">
      <c r="A118" s="24" t="s">
        <v>25</v>
      </c>
      <c r="B118" s="33" t="s">
        <v>8</v>
      </c>
      <c r="C118" s="26"/>
      <c r="D118" s="26"/>
      <c r="E118" s="26"/>
      <c r="F118" s="53">
        <f>F119+F123+F139+F143+F150+F157</f>
        <v>3062846.3900000006</v>
      </c>
      <c r="G118" s="53">
        <f>G119+G123+G150+G143+G139+G157</f>
        <v>2444582.2700000005</v>
      </c>
      <c r="H118" s="53">
        <f>H119+H123+H150</f>
        <v>618264.12</v>
      </c>
      <c r="J118" s="88"/>
      <c r="K118" s="86"/>
      <c r="L118" s="86"/>
      <c r="M118" s="87"/>
      <c r="N118" s="86"/>
    </row>
    <row r="119" spans="1:8" s="18" customFormat="1" ht="12.75">
      <c r="A119" s="24" t="s">
        <v>96</v>
      </c>
      <c r="B119" s="33" t="s">
        <v>8</v>
      </c>
      <c r="C119" s="26" t="s">
        <v>6</v>
      </c>
      <c r="D119" s="26"/>
      <c r="E119" s="26"/>
      <c r="F119" s="53">
        <f>G119+H119</f>
        <v>508507.05</v>
      </c>
      <c r="G119" s="90">
        <v>-314513.54</v>
      </c>
      <c r="H119" s="90">
        <v>823020.59</v>
      </c>
    </row>
    <row r="120" spans="1:8" ht="12.75">
      <c r="A120" s="41" t="s">
        <v>24</v>
      </c>
      <c r="B120" s="37" t="s">
        <v>8</v>
      </c>
      <c r="C120" s="38" t="s">
        <v>6</v>
      </c>
      <c r="D120" s="38" t="s">
        <v>97</v>
      </c>
      <c r="E120" s="38"/>
      <c r="F120" s="55">
        <f>G120+H120</f>
        <v>508507.05</v>
      </c>
      <c r="G120" s="59">
        <v>-314513.54</v>
      </c>
      <c r="H120" s="55">
        <v>823020.59</v>
      </c>
    </row>
    <row r="121" spans="1:8" ht="12.75">
      <c r="A121" s="43" t="s">
        <v>19</v>
      </c>
      <c r="B121" s="37" t="s">
        <v>8</v>
      </c>
      <c r="C121" s="38" t="s">
        <v>6</v>
      </c>
      <c r="D121" s="39">
        <v>4709900</v>
      </c>
      <c r="E121" s="38"/>
      <c r="F121" s="55">
        <f>G121+H121</f>
        <v>508507.05</v>
      </c>
      <c r="G121" s="59">
        <v>-314513.54</v>
      </c>
      <c r="H121" s="55">
        <v>823020.59</v>
      </c>
    </row>
    <row r="122" spans="1:8" ht="12.75">
      <c r="A122" s="43" t="s">
        <v>36</v>
      </c>
      <c r="B122" s="37" t="s">
        <v>8</v>
      </c>
      <c r="C122" s="38" t="s">
        <v>6</v>
      </c>
      <c r="D122" s="39">
        <v>4709900</v>
      </c>
      <c r="E122" s="38" t="s">
        <v>35</v>
      </c>
      <c r="F122" s="55">
        <f>G122+H122</f>
        <v>508507.05</v>
      </c>
      <c r="G122" s="59">
        <v>-314513.54</v>
      </c>
      <c r="H122" s="55">
        <v>823020.59</v>
      </c>
    </row>
    <row r="123" spans="1:14" s="18" customFormat="1" ht="12.75">
      <c r="A123" s="24" t="s">
        <v>43</v>
      </c>
      <c r="B123" s="33" t="s">
        <v>8</v>
      </c>
      <c r="C123" s="26" t="s">
        <v>10</v>
      </c>
      <c r="D123" s="32"/>
      <c r="E123" s="26"/>
      <c r="F123" s="53">
        <f t="shared" si="2"/>
        <v>3252510.4300000006</v>
      </c>
      <c r="G123" s="58">
        <f>G127+G133+G136+G124+G130</f>
        <v>3469410.4300000006</v>
      </c>
      <c r="H123" s="58">
        <v>-216900</v>
      </c>
      <c r="J123" s="89"/>
      <c r="K123" s="86"/>
      <c r="L123" s="86"/>
      <c r="M123" s="87"/>
      <c r="N123" s="86"/>
    </row>
    <row r="124" spans="1:14" s="77" customFormat="1" ht="25.5">
      <c r="A124" s="42" t="s">
        <v>199</v>
      </c>
      <c r="B124" s="37" t="s">
        <v>8</v>
      </c>
      <c r="C124" s="38" t="s">
        <v>10</v>
      </c>
      <c r="D124" s="39">
        <v>1020000</v>
      </c>
      <c r="E124" s="38"/>
      <c r="F124" s="55">
        <f t="shared" si="2"/>
        <v>3855577.7</v>
      </c>
      <c r="G124" s="59">
        <v>3855577.7</v>
      </c>
      <c r="H124" s="59"/>
      <c r="I124" s="48"/>
      <c r="J124" s="89"/>
      <c r="K124" s="102"/>
      <c r="L124" s="102"/>
      <c r="M124" s="103"/>
      <c r="N124" s="102"/>
    </row>
    <row r="125" spans="1:14" s="77" customFormat="1" ht="51">
      <c r="A125" s="107" t="s">
        <v>200</v>
      </c>
      <c r="B125" s="104" t="s">
        <v>8</v>
      </c>
      <c r="C125" s="105" t="s">
        <v>10</v>
      </c>
      <c r="D125" s="106">
        <v>1020100</v>
      </c>
      <c r="E125" s="105"/>
      <c r="F125" s="55">
        <f t="shared" si="2"/>
        <v>3855577.7</v>
      </c>
      <c r="G125" s="76">
        <v>3855577.7</v>
      </c>
      <c r="H125" s="76"/>
      <c r="J125" s="89"/>
      <c r="K125" s="102"/>
      <c r="L125" s="102"/>
      <c r="M125" s="103"/>
      <c r="N125" s="102"/>
    </row>
    <row r="126" spans="1:14" s="77" customFormat="1" ht="12.75">
      <c r="A126" s="107" t="s">
        <v>155</v>
      </c>
      <c r="B126" s="104" t="s">
        <v>8</v>
      </c>
      <c r="C126" s="105" t="s">
        <v>10</v>
      </c>
      <c r="D126" s="106">
        <v>1020100</v>
      </c>
      <c r="E126" s="105" t="s">
        <v>156</v>
      </c>
      <c r="F126" s="55">
        <f t="shared" si="2"/>
        <v>3855577.7</v>
      </c>
      <c r="G126" s="76">
        <v>3855577.7</v>
      </c>
      <c r="H126" s="76"/>
      <c r="J126" s="89"/>
      <c r="K126" s="102"/>
      <c r="L126" s="102"/>
      <c r="M126" s="103"/>
      <c r="N126" s="102"/>
    </row>
    <row r="127" spans="1:14" s="18" customFormat="1" ht="12.75">
      <c r="A127" s="41" t="s">
        <v>24</v>
      </c>
      <c r="B127" s="37" t="s">
        <v>8</v>
      </c>
      <c r="C127" s="38" t="s">
        <v>10</v>
      </c>
      <c r="D127" s="39">
        <v>4700000</v>
      </c>
      <c r="E127" s="26"/>
      <c r="F127" s="55">
        <f t="shared" si="2"/>
        <v>-1722863.87</v>
      </c>
      <c r="G127" s="59">
        <v>-1505963.87</v>
      </c>
      <c r="H127" s="59">
        <v>-216900</v>
      </c>
      <c r="J127" s="89"/>
      <c r="K127" s="86"/>
      <c r="L127" s="86"/>
      <c r="M127" s="87"/>
      <c r="N127" s="86"/>
    </row>
    <row r="128" spans="1:14" s="18" customFormat="1" ht="12.75">
      <c r="A128" s="43" t="s">
        <v>19</v>
      </c>
      <c r="B128" s="37" t="s">
        <v>8</v>
      </c>
      <c r="C128" s="38" t="s">
        <v>10</v>
      </c>
      <c r="D128" s="39">
        <v>4709900</v>
      </c>
      <c r="E128" s="38"/>
      <c r="F128" s="55">
        <f t="shared" si="2"/>
        <v>-1722863.87</v>
      </c>
      <c r="G128" s="59">
        <v>-1505963.87</v>
      </c>
      <c r="H128" s="59">
        <v>-216900</v>
      </c>
      <c r="J128" s="89"/>
      <c r="K128" s="86"/>
      <c r="L128" s="86"/>
      <c r="M128" s="87"/>
      <c r="N128" s="86"/>
    </row>
    <row r="129" spans="1:14" s="18" customFormat="1" ht="12.75">
      <c r="A129" s="43" t="s">
        <v>36</v>
      </c>
      <c r="B129" s="37" t="s">
        <v>8</v>
      </c>
      <c r="C129" s="38" t="s">
        <v>10</v>
      </c>
      <c r="D129" s="39">
        <v>4709900</v>
      </c>
      <c r="E129" s="38" t="s">
        <v>35</v>
      </c>
      <c r="F129" s="55">
        <f t="shared" si="2"/>
        <v>-1722863.87</v>
      </c>
      <c r="G129" s="59">
        <v>-1505963.87</v>
      </c>
      <c r="H129" s="59">
        <v>-216900</v>
      </c>
      <c r="J129" s="89"/>
      <c r="K129" s="86"/>
      <c r="L129" s="86"/>
      <c r="M129" s="87"/>
      <c r="N129" s="86"/>
    </row>
    <row r="130" spans="1:14" s="18" customFormat="1" ht="12.75">
      <c r="A130" s="41" t="s">
        <v>220</v>
      </c>
      <c r="B130" s="37" t="s">
        <v>8</v>
      </c>
      <c r="C130" s="38" t="s">
        <v>10</v>
      </c>
      <c r="D130" s="39">
        <v>4710000</v>
      </c>
      <c r="E130" s="38"/>
      <c r="F130" s="55">
        <f t="shared" si="2"/>
        <v>-20763.76</v>
      </c>
      <c r="G130" s="59">
        <v>-20763.76</v>
      </c>
      <c r="H130" s="59"/>
      <c r="J130" s="89"/>
      <c r="K130" s="86"/>
      <c r="L130" s="86"/>
      <c r="M130" s="87"/>
      <c r="N130" s="86"/>
    </row>
    <row r="131" spans="1:14" s="18" customFormat="1" ht="12.75">
      <c r="A131" s="43" t="s">
        <v>19</v>
      </c>
      <c r="B131" s="37" t="s">
        <v>8</v>
      </c>
      <c r="C131" s="38" t="s">
        <v>10</v>
      </c>
      <c r="D131" s="39">
        <v>4719900</v>
      </c>
      <c r="E131" s="38"/>
      <c r="F131" s="55">
        <f t="shared" si="2"/>
        <v>-20763.76</v>
      </c>
      <c r="G131" s="59">
        <v>-20763.76</v>
      </c>
      <c r="H131" s="59"/>
      <c r="J131" s="89"/>
      <c r="K131" s="86"/>
      <c r="L131" s="86"/>
      <c r="M131" s="87"/>
      <c r="N131" s="86"/>
    </row>
    <row r="132" spans="1:14" s="18" customFormat="1" ht="12.75">
      <c r="A132" s="43" t="s">
        <v>36</v>
      </c>
      <c r="B132" s="37" t="s">
        <v>8</v>
      </c>
      <c r="C132" s="38" t="s">
        <v>10</v>
      </c>
      <c r="D132" s="39">
        <v>4719900</v>
      </c>
      <c r="E132" s="38" t="s">
        <v>35</v>
      </c>
      <c r="F132" s="55">
        <f t="shared" si="2"/>
        <v>-18405</v>
      </c>
      <c r="G132" s="59">
        <v>-18405</v>
      </c>
      <c r="H132" s="59"/>
      <c r="J132" s="89"/>
      <c r="K132" s="86"/>
      <c r="L132" s="86"/>
      <c r="M132" s="87"/>
      <c r="N132" s="86"/>
    </row>
    <row r="133" spans="1:14" s="18" customFormat="1" ht="12.75">
      <c r="A133" s="40" t="s">
        <v>159</v>
      </c>
      <c r="B133" s="37" t="s">
        <v>8</v>
      </c>
      <c r="C133" s="38" t="s">
        <v>10</v>
      </c>
      <c r="D133" s="39">
        <v>4780000</v>
      </c>
      <c r="E133" s="38"/>
      <c r="F133" s="55">
        <f t="shared" si="2"/>
        <v>1548760.36</v>
      </c>
      <c r="G133" s="59">
        <v>1548760.36</v>
      </c>
      <c r="H133" s="58"/>
      <c r="J133" s="89"/>
      <c r="K133" s="86"/>
      <c r="L133" s="86"/>
      <c r="M133" s="87"/>
      <c r="N133" s="86"/>
    </row>
    <row r="134" spans="1:14" s="18" customFormat="1" ht="12.75">
      <c r="A134" s="43" t="s">
        <v>19</v>
      </c>
      <c r="B134" s="37" t="s">
        <v>8</v>
      </c>
      <c r="C134" s="38" t="s">
        <v>10</v>
      </c>
      <c r="D134" s="39">
        <v>4789900</v>
      </c>
      <c r="E134" s="38"/>
      <c r="F134" s="55">
        <f t="shared" si="2"/>
        <v>1548760.36</v>
      </c>
      <c r="G134" s="59">
        <v>1548760.36</v>
      </c>
      <c r="H134" s="55"/>
      <c r="J134" s="88"/>
      <c r="K134" s="86"/>
      <c r="L134" s="86"/>
      <c r="M134" s="87"/>
      <c r="N134" s="86"/>
    </row>
    <row r="135" spans="1:14" s="18" customFormat="1" ht="12.75">
      <c r="A135" s="43" t="s">
        <v>36</v>
      </c>
      <c r="B135" s="37" t="s">
        <v>8</v>
      </c>
      <c r="C135" s="38" t="s">
        <v>10</v>
      </c>
      <c r="D135" s="39">
        <v>4789900</v>
      </c>
      <c r="E135" s="38" t="s">
        <v>35</v>
      </c>
      <c r="F135" s="55">
        <f t="shared" si="2"/>
        <v>1561629.44</v>
      </c>
      <c r="G135" s="59">
        <v>1561629.44</v>
      </c>
      <c r="H135" s="55"/>
      <c r="J135" s="88"/>
      <c r="K135" s="86"/>
      <c r="L135" s="86"/>
      <c r="M135" s="87"/>
      <c r="N135" s="86"/>
    </row>
    <row r="136" spans="1:14" s="18" customFormat="1" ht="12.75">
      <c r="A136" s="41" t="s">
        <v>68</v>
      </c>
      <c r="B136" s="37" t="s">
        <v>8</v>
      </c>
      <c r="C136" s="38" t="s">
        <v>10</v>
      </c>
      <c r="D136" s="39">
        <v>5200000</v>
      </c>
      <c r="E136" s="38"/>
      <c r="F136" s="55">
        <f t="shared" si="2"/>
        <v>-408200</v>
      </c>
      <c r="G136" s="59">
        <v>-408200</v>
      </c>
      <c r="H136" s="55"/>
      <c r="J136" s="88"/>
      <c r="K136" s="86"/>
      <c r="L136" s="86"/>
      <c r="M136" s="87"/>
      <c r="N136" s="86"/>
    </row>
    <row r="137" spans="1:14" s="18" customFormat="1" ht="38.25">
      <c r="A137" s="42" t="s">
        <v>198</v>
      </c>
      <c r="B137" s="37" t="s">
        <v>8</v>
      </c>
      <c r="C137" s="38" t="s">
        <v>10</v>
      </c>
      <c r="D137" s="39">
        <v>5201800</v>
      </c>
      <c r="E137" s="38"/>
      <c r="F137" s="55">
        <f t="shared" si="2"/>
        <v>-408200</v>
      </c>
      <c r="G137" s="59">
        <v>-408200</v>
      </c>
      <c r="H137" s="55"/>
      <c r="J137" s="88"/>
      <c r="K137" s="86"/>
      <c r="L137" s="86"/>
      <c r="M137" s="87"/>
      <c r="N137" s="86"/>
    </row>
    <row r="138" spans="1:14" s="18" customFormat="1" ht="12.75">
      <c r="A138" s="43" t="s">
        <v>36</v>
      </c>
      <c r="B138" s="37" t="s">
        <v>8</v>
      </c>
      <c r="C138" s="38" t="s">
        <v>10</v>
      </c>
      <c r="D138" s="39">
        <v>5201800</v>
      </c>
      <c r="E138" s="38" t="s">
        <v>35</v>
      </c>
      <c r="F138" s="55">
        <f t="shared" si="2"/>
        <v>-408200</v>
      </c>
      <c r="G138" s="59">
        <v>-408200</v>
      </c>
      <c r="H138" s="55"/>
      <c r="J138" s="88"/>
      <c r="K138" s="86"/>
      <c r="L138" s="86"/>
      <c r="M138" s="87"/>
      <c r="N138" s="86"/>
    </row>
    <row r="139" spans="1:14" s="18" customFormat="1" ht="12.75">
      <c r="A139" s="24" t="s">
        <v>219</v>
      </c>
      <c r="B139" s="33" t="s">
        <v>8</v>
      </c>
      <c r="C139" s="26" t="s">
        <v>9</v>
      </c>
      <c r="D139" s="32"/>
      <c r="E139" s="26"/>
      <c r="F139" s="53">
        <f t="shared" si="2"/>
        <v>-35184.73</v>
      </c>
      <c r="G139" s="58">
        <v>-35184.73</v>
      </c>
      <c r="H139" s="53"/>
      <c r="J139" s="84"/>
      <c r="K139" s="82"/>
      <c r="L139" s="82"/>
      <c r="M139" s="83"/>
      <c r="N139" s="82"/>
    </row>
    <row r="140" spans="1:14" s="18" customFormat="1" ht="12.75">
      <c r="A140" s="41" t="s">
        <v>24</v>
      </c>
      <c r="B140" s="37" t="s">
        <v>8</v>
      </c>
      <c r="C140" s="38" t="s">
        <v>9</v>
      </c>
      <c r="D140" s="39">
        <v>4700000</v>
      </c>
      <c r="E140" s="38"/>
      <c r="F140" s="55">
        <f t="shared" si="2"/>
        <v>-35184.73</v>
      </c>
      <c r="G140" s="59">
        <v>-35184.73</v>
      </c>
      <c r="H140" s="55"/>
      <c r="J140" s="88"/>
      <c r="K140" s="86"/>
      <c r="L140" s="86"/>
      <c r="M140" s="87"/>
      <c r="N140" s="86"/>
    </row>
    <row r="141" spans="1:14" s="18" customFormat="1" ht="12.75">
      <c r="A141" s="43" t="s">
        <v>19</v>
      </c>
      <c r="B141" s="37" t="s">
        <v>8</v>
      </c>
      <c r="C141" s="38" t="s">
        <v>9</v>
      </c>
      <c r="D141" s="39">
        <v>4709900</v>
      </c>
      <c r="E141" s="38"/>
      <c r="F141" s="55">
        <f t="shared" si="2"/>
        <v>-35184.73</v>
      </c>
      <c r="G141" s="59">
        <v>-35184.73</v>
      </c>
      <c r="H141" s="55"/>
      <c r="J141" s="88"/>
      <c r="K141" s="86"/>
      <c r="L141" s="86"/>
      <c r="M141" s="87"/>
      <c r="N141" s="86"/>
    </row>
    <row r="142" spans="1:14" s="18" customFormat="1" ht="12.75">
      <c r="A142" s="43" t="s">
        <v>36</v>
      </c>
      <c r="B142" s="37" t="s">
        <v>8</v>
      </c>
      <c r="C142" s="38" t="s">
        <v>9</v>
      </c>
      <c r="D142" s="39">
        <v>4709900</v>
      </c>
      <c r="E142" s="38" t="s">
        <v>35</v>
      </c>
      <c r="F142" s="55">
        <f t="shared" si="2"/>
        <v>-35184.73</v>
      </c>
      <c r="G142" s="59">
        <v>-35184.73</v>
      </c>
      <c r="H142" s="55"/>
      <c r="J142" s="88"/>
      <c r="K142" s="86"/>
      <c r="L142" s="86"/>
      <c r="M142" s="87"/>
      <c r="N142" s="86"/>
    </row>
    <row r="143" spans="1:14" s="18" customFormat="1" ht="12.75">
      <c r="A143" s="24" t="s">
        <v>197</v>
      </c>
      <c r="B143" s="33" t="s">
        <v>8</v>
      </c>
      <c r="C143" s="26" t="s">
        <v>18</v>
      </c>
      <c r="D143" s="32"/>
      <c r="E143" s="26"/>
      <c r="F143" s="53">
        <f t="shared" si="2"/>
        <v>361224.83999999997</v>
      </c>
      <c r="G143" s="58">
        <f>G144+G147</f>
        <v>361224.83999999997</v>
      </c>
      <c r="H143" s="55"/>
      <c r="J143" s="88"/>
      <c r="K143" s="86"/>
      <c r="L143" s="86"/>
      <c r="M143" s="87"/>
      <c r="N143" s="86"/>
    </row>
    <row r="144" spans="1:14" s="48" customFormat="1" ht="12.75">
      <c r="A144" s="41" t="s">
        <v>24</v>
      </c>
      <c r="B144" s="37" t="s">
        <v>8</v>
      </c>
      <c r="C144" s="38" t="s">
        <v>18</v>
      </c>
      <c r="D144" s="39">
        <v>4700000</v>
      </c>
      <c r="E144" s="38"/>
      <c r="F144" s="55">
        <f t="shared" si="2"/>
        <v>-46975.16</v>
      </c>
      <c r="G144" s="59">
        <v>-46975.16</v>
      </c>
      <c r="H144" s="55"/>
      <c r="J144" s="88"/>
      <c r="K144" s="86"/>
      <c r="L144" s="86"/>
      <c r="M144" s="87"/>
      <c r="N144" s="86"/>
    </row>
    <row r="145" spans="1:14" s="48" customFormat="1" ht="12.75">
      <c r="A145" s="43" t="s">
        <v>19</v>
      </c>
      <c r="B145" s="37" t="s">
        <v>8</v>
      </c>
      <c r="C145" s="38" t="s">
        <v>18</v>
      </c>
      <c r="D145" s="39">
        <v>4709900</v>
      </c>
      <c r="E145" s="38"/>
      <c r="F145" s="55">
        <f t="shared" si="2"/>
        <v>-46975.16</v>
      </c>
      <c r="G145" s="59">
        <v>-46975.16</v>
      </c>
      <c r="H145" s="55"/>
      <c r="J145" s="88"/>
      <c r="K145" s="86"/>
      <c r="L145" s="86"/>
      <c r="M145" s="87"/>
      <c r="N145" s="86"/>
    </row>
    <row r="146" spans="1:14" s="48" customFormat="1" ht="12.75">
      <c r="A146" s="43" t="s">
        <v>36</v>
      </c>
      <c r="B146" s="37" t="s">
        <v>8</v>
      </c>
      <c r="C146" s="38" t="s">
        <v>18</v>
      </c>
      <c r="D146" s="39">
        <v>4709900</v>
      </c>
      <c r="E146" s="38" t="s">
        <v>35</v>
      </c>
      <c r="F146" s="55">
        <f t="shared" si="2"/>
        <v>-46975.16</v>
      </c>
      <c r="G146" s="59">
        <v>-46975.16</v>
      </c>
      <c r="H146" s="55"/>
      <c r="J146" s="88"/>
      <c r="K146" s="86"/>
      <c r="L146" s="86"/>
      <c r="M146" s="87"/>
      <c r="N146" s="86"/>
    </row>
    <row r="147" spans="1:14" s="18" customFormat="1" ht="12.75">
      <c r="A147" s="41" t="s">
        <v>68</v>
      </c>
      <c r="B147" s="37" t="s">
        <v>8</v>
      </c>
      <c r="C147" s="38" t="s">
        <v>18</v>
      </c>
      <c r="D147" s="39">
        <v>5200000</v>
      </c>
      <c r="E147" s="38"/>
      <c r="F147" s="55">
        <f t="shared" si="2"/>
        <v>408200</v>
      </c>
      <c r="G147" s="59">
        <v>408200</v>
      </c>
      <c r="H147" s="55"/>
      <c r="J147" s="88"/>
      <c r="K147" s="86"/>
      <c r="L147" s="86"/>
      <c r="M147" s="87"/>
      <c r="N147" s="86"/>
    </row>
    <row r="148" spans="1:14" s="18" customFormat="1" ht="38.25">
      <c r="A148" s="42" t="s">
        <v>198</v>
      </c>
      <c r="B148" s="37" t="s">
        <v>8</v>
      </c>
      <c r="C148" s="38" t="s">
        <v>18</v>
      </c>
      <c r="D148" s="39">
        <v>5201800</v>
      </c>
      <c r="E148" s="38"/>
      <c r="F148" s="55">
        <f t="shared" si="2"/>
        <v>408200</v>
      </c>
      <c r="G148" s="59">
        <v>408200</v>
      </c>
      <c r="H148" s="55"/>
      <c r="J148" s="88"/>
      <c r="K148" s="86"/>
      <c r="L148" s="86"/>
      <c r="M148" s="87"/>
      <c r="N148" s="86"/>
    </row>
    <row r="149" spans="1:14" s="18" customFormat="1" ht="12.75">
      <c r="A149" s="43" t="s">
        <v>36</v>
      </c>
      <c r="B149" s="37" t="s">
        <v>8</v>
      </c>
      <c r="C149" s="38" t="s">
        <v>18</v>
      </c>
      <c r="D149" s="39">
        <v>5201800</v>
      </c>
      <c r="E149" s="38" t="s">
        <v>35</v>
      </c>
      <c r="F149" s="55">
        <f t="shared" si="2"/>
        <v>408200</v>
      </c>
      <c r="G149" s="59">
        <v>408200</v>
      </c>
      <c r="H149" s="55"/>
      <c r="J149" s="88"/>
      <c r="K149" s="86"/>
      <c r="L149" s="86"/>
      <c r="M149" s="87"/>
      <c r="N149" s="86"/>
    </row>
    <row r="150" spans="1:14" s="18" customFormat="1" ht="12.75">
      <c r="A150" s="24" t="s">
        <v>178</v>
      </c>
      <c r="B150" s="33" t="s">
        <v>8</v>
      </c>
      <c r="C150" s="26" t="s">
        <v>93</v>
      </c>
      <c r="D150" s="32"/>
      <c r="E150" s="26"/>
      <c r="F150" s="53">
        <f t="shared" si="2"/>
        <v>-917474.2</v>
      </c>
      <c r="G150" s="100">
        <f>G151+G154</f>
        <v>-929617.73</v>
      </c>
      <c r="H150" s="58">
        <v>12143.53</v>
      </c>
      <c r="J150" s="88"/>
      <c r="K150" s="86"/>
      <c r="L150" s="86"/>
      <c r="M150" s="87"/>
      <c r="N150" s="86"/>
    </row>
    <row r="151" spans="1:14" s="18" customFormat="1" ht="12.75">
      <c r="A151" s="41" t="s">
        <v>179</v>
      </c>
      <c r="B151" s="37" t="s">
        <v>8</v>
      </c>
      <c r="C151" s="38" t="s">
        <v>93</v>
      </c>
      <c r="D151" s="39">
        <v>4820000</v>
      </c>
      <c r="E151" s="38"/>
      <c r="F151" s="55">
        <f t="shared" si="2"/>
        <v>-879554.2</v>
      </c>
      <c r="G151" s="101">
        <v>-891697.73</v>
      </c>
      <c r="H151" s="59">
        <v>12143.53</v>
      </c>
      <c r="J151" s="88"/>
      <c r="K151" s="86"/>
      <c r="L151" s="86"/>
      <c r="M151" s="87"/>
      <c r="N151" s="86"/>
    </row>
    <row r="152" spans="1:14" s="18" customFormat="1" ht="12.75">
      <c r="A152" s="43" t="s">
        <v>19</v>
      </c>
      <c r="B152" s="37" t="s">
        <v>8</v>
      </c>
      <c r="C152" s="38" t="s">
        <v>93</v>
      </c>
      <c r="D152" s="39">
        <v>4829900</v>
      </c>
      <c r="E152" s="38"/>
      <c r="F152" s="55">
        <f t="shared" si="2"/>
        <v>-879554.2</v>
      </c>
      <c r="G152" s="101">
        <v>-891697.73</v>
      </c>
      <c r="H152" s="59">
        <v>12143.53</v>
      </c>
      <c r="J152" s="88"/>
      <c r="K152" s="86"/>
      <c r="L152" s="86"/>
      <c r="M152" s="87"/>
      <c r="N152" s="86"/>
    </row>
    <row r="153" spans="1:14" s="18" customFormat="1" ht="12.75">
      <c r="A153" s="43" t="s">
        <v>36</v>
      </c>
      <c r="B153" s="37" t="s">
        <v>8</v>
      </c>
      <c r="C153" s="38" t="s">
        <v>93</v>
      </c>
      <c r="D153" s="39">
        <v>4829900</v>
      </c>
      <c r="E153" s="38" t="s">
        <v>35</v>
      </c>
      <c r="F153" s="55">
        <f t="shared" si="2"/>
        <v>-879554.2</v>
      </c>
      <c r="G153" s="101">
        <v>-891697.73</v>
      </c>
      <c r="H153" s="59">
        <v>12143.53</v>
      </c>
      <c r="J153" s="88"/>
      <c r="K153" s="86"/>
      <c r="L153" s="86"/>
      <c r="M153" s="87"/>
      <c r="N153" s="86"/>
    </row>
    <row r="154" spans="1:14" s="18" customFormat="1" ht="25.5">
      <c r="A154" s="40" t="s">
        <v>194</v>
      </c>
      <c r="B154" s="37" t="s">
        <v>8</v>
      </c>
      <c r="C154" s="38" t="s">
        <v>93</v>
      </c>
      <c r="D154" s="39">
        <v>5120000</v>
      </c>
      <c r="E154" s="38"/>
      <c r="F154" s="55">
        <f t="shared" si="2"/>
        <v>-37920</v>
      </c>
      <c r="G154" s="101">
        <v>-37920</v>
      </c>
      <c r="H154" s="59"/>
      <c r="J154" s="88"/>
      <c r="K154" s="86"/>
      <c r="L154" s="86"/>
      <c r="M154" s="87"/>
      <c r="N154" s="86"/>
    </row>
    <row r="155" spans="1:14" s="18" customFormat="1" ht="25.5">
      <c r="A155" s="42" t="s">
        <v>195</v>
      </c>
      <c r="B155" s="37" t="s">
        <v>8</v>
      </c>
      <c r="C155" s="38" t="s">
        <v>93</v>
      </c>
      <c r="D155" s="39">
        <v>5129700</v>
      </c>
      <c r="E155" s="38"/>
      <c r="F155" s="55">
        <f t="shared" si="2"/>
        <v>-37920</v>
      </c>
      <c r="G155" s="101">
        <v>-37920</v>
      </c>
      <c r="H155" s="59"/>
      <c r="J155" s="88"/>
      <c r="K155" s="86"/>
      <c r="L155" s="86"/>
      <c r="M155" s="87"/>
      <c r="N155" s="86"/>
    </row>
    <row r="156" spans="1:14" s="18" customFormat="1" ht="12.75">
      <c r="A156" s="42" t="s">
        <v>196</v>
      </c>
      <c r="B156" s="37" t="s">
        <v>8</v>
      </c>
      <c r="C156" s="38" t="s">
        <v>93</v>
      </c>
      <c r="D156" s="39">
        <v>5129700</v>
      </c>
      <c r="E156" s="38" t="s">
        <v>33</v>
      </c>
      <c r="F156" s="55">
        <f t="shared" si="2"/>
        <v>-37920</v>
      </c>
      <c r="G156" s="101">
        <v>-37920</v>
      </c>
      <c r="H156" s="59"/>
      <c r="J156" s="88"/>
      <c r="K156" s="86"/>
      <c r="L156" s="86"/>
      <c r="M156" s="87"/>
      <c r="N156" s="86"/>
    </row>
    <row r="157" spans="1:14" s="18" customFormat="1" ht="25.5">
      <c r="A157" s="27" t="s">
        <v>221</v>
      </c>
      <c r="B157" s="33" t="s">
        <v>8</v>
      </c>
      <c r="C157" s="26" t="s">
        <v>60</v>
      </c>
      <c r="D157" s="32"/>
      <c r="E157" s="26"/>
      <c r="F157" s="53">
        <f>G157+H157</f>
        <v>-106737</v>
      </c>
      <c r="G157" s="100">
        <f>G158</f>
        <v>-106737</v>
      </c>
      <c r="H157" s="58"/>
      <c r="J157" s="84"/>
      <c r="K157" s="82"/>
      <c r="L157" s="82"/>
      <c r="M157" s="83"/>
      <c r="N157" s="82"/>
    </row>
    <row r="158" spans="1:14" s="18" customFormat="1" ht="12.75">
      <c r="A158" s="41" t="s">
        <v>38</v>
      </c>
      <c r="B158" s="37" t="s">
        <v>8</v>
      </c>
      <c r="C158" s="38" t="s">
        <v>60</v>
      </c>
      <c r="D158" s="39">
        <v>7950000</v>
      </c>
      <c r="E158" s="38"/>
      <c r="F158" s="55">
        <f t="shared" si="2"/>
        <v>-106737</v>
      </c>
      <c r="G158" s="101">
        <f>G159</f>
        <v>-106737</v>
      </c>
      <c r="H158" s="59"/>
      <c r="J158" s="88"/>
      <c r="K158" s="86"/>
      <c r="L158" s="86"/>
      <c r="M158" s="87"/>
      <c r="N158" s="86"/>
    </row>
    <row r="159" spans="1:14" s="18" customFormat="1" ht="25.5">
      <c r="A159" s="42" t="s">
        <v>222</v>
      </c>
      <c r="B159" s="37" t="s">
        <v>8</v>
      </c>
      <c r="C159" s="38" t="s">
        <v>60</v>
      </c>
      <c r="D159" s="39">
        <v>7950600</v>
      </c>
      <c r="E159" s="38"/>
      <c r="F159" s="55">
        <f t="shared" si="2"/>
        <v>-106737</v>
      </c>
      <c r="G159" s="101">
        <f>G160+G162+G164+G166+G168</f>
        <v>-106737</v>
      </c>
      <c r="H159" s="59"/>
      <c r="J159" s="88"/>
      <c r="K159" s="86"/>
      <c r="L159" s="86"/>
      <c r="M159" s="87"/>
      <c r="N159" s="86"/>
    </row>
    <row r="160" spans="1:14" s="18" customFormat="1" ht="12.75">
      <c r="A160" s="42" t="s">
        <v>223</v>
      </c>
      <c r="B160" s="37" t="s">
        <v>8</v>
      </c>
      <c r="C160" s="38" t="s">
        <v>60</v>
      </c>
      <c r="D160" s="39">
        <v>7950601</v>
      </c>
      <c r="E160" s="38"/>
      <c r="F160" s="55">
        <f t="shared" si="2"/>
        <v>-15000</v>
      </c>
      <c r="G160" s="101">
        <v>-15000</v>
      </c>
      <c r="H160" s="59"/>
      <c r="J160" s="88"/>
      <c r="K160" s="86"/>
      <c r="L160" s="86"/>
      <c r="M160" s="87"/>
      <c r="N160" s="86"/>
    </row>
    <row r="161" spans="1:14" s="18" customFormat="1" ht="25.5">
      <c r="A161" s="42" t="s">
        <v>195</v>
      </c>
      <c r="B161" s="37" t="s">
        <v>8</v>
      </c>
      <c r="C161" s="38" t="s">
        <v>60</v>
      </c>
      <c r="D161" s="39">
        <v>7950601</v>
      </c>
      <c r="E161" s="38" t="s">
        <v>224</v>
      </c>
      <c r="F161" s="55">
        <f t="shared" si="2"/>
        <v>-15000</v>
      </c>
      <c r="G161" s="101">
        <v>-15000</v>
      </c>
      <c r="H161" s="59"/>
      <c r="J161" s="88"/>
      <c r="K161" s="86"/>
      <c r="L161" s="86"/>
      <c r="M161" s="87"/>
      <c r="N161" s="86"/>
    </row>
    <row r="162" spans="1:14" s="18" customFormat="1" ht="12.75">
      <c r="A162" s="42" t="s">
        <v>225</v>
      </c>
      <c r="B162" s="37" t="s">
        <v>8</v>
      </c>
      <c r="C162" s="38" t="s">
        <v>60</v>
      </c>
      <c r="D162" s="39">
        <v>7950602</v>
      </c>
      <c r="E162" s="38"/>
      <c r="F162" s="55">
        <f t="shared" si="2"/>
        <v>-20000</v>
      </c>
      <c r="G162" s="101">
        <v>-20000</v>
      </c>
      <c r="H162" s="59"/>
      <c r="J162" s="88"/>
      <c r="K162" s="86"/>
      <c r="L162" s="86"/>
      <c r="M162" s="87"/>
      <c r="N162" s="86"/>
    </row>
    <row r="163" spans="1:14" s="18" customFormat="1" ht="25.5">
      <c r="A163" s="42" t="s">
        <v>195</v>
      </c>
      <c r="B163" s="37" t="s">
        <v>8</v>
      </c>
      <c r="C163" s="38" t="s">
        <v>60</v>
      </c>
      <c r="D163" s="39">
        <v>7950602</v>
      </c>
      <c r="E163" s="38" t="s">
        <v>224</v>
      </c>
      <c r="F163" s="55">
        <f t="shared" si="2"/>
        <v>-20000</v>
      </c>
      <c r="G163" s="101">
        <v>-20000</v>
      </c>
      <c r="H163" s="59"/>
      <c r="J163" s="88"/>
      <c r="K163" s="86"/>
      <c r="L163" s="86"/>
      <c r="M163" s="87"/>
      <c r="N163" s="86"/>
    </row>
    <row r="164" spans="1:14" s="18" customFormat="1" ht="12.75">
      <c r="A164" s="42" t="s">
        <v>226</v>
      </c>
      <c r="B164" s="37" t="s">
        <v>8</v>
      </c>
      <c r="C164" s="38" t="s">
        <v>60</v>
      </c>
      <c r="D164" s="39">
        <v>7950604</v>
      </c>
      <c r="E164" s="38"/>
      <c r="F164" s="55">
        <f t="shared" si="2"/>
        <v>-16800</v>
      </c>
      <c r="G164" s="101">
        <v>-16800</v>
      </c>
      <c r="H164" s="59"/>
      <c r="J164" s="88"/>
      <c r="K164" s="86"/>
      <c r="L164" s="86"/>
      <c r="M164" s="87"/>
      <c r="N164" s="86"/>
    </row>
    <row r="165" spans="1:14" s="18" customFormat="1" ht="25.5">
      <c r="A165" s="42" t="s">
        <v>195</v>
      </c>
      <c r="B165" s="37" t="s">
        <v>8</v>
      </c>
      <c r="C165" s="38" t="s">
        <v>60</v>
      </c>
      <c r="D165" s="39">
        <v>7950604</v>
      </c>
      <c r="E165" s="38" t="s">
        <v>224</v>
      </c>
      <c r="F165" s="55">
        <f t="shared" si="2"/>
        <v>-16800</v>
      </c>
      <c r="G165" s="101">
        <v>-16800</v>
      </c>
      <c r="H165" s="59"/>
      <c r="J165" s="88"/>
      <c r="K165" s="86"/>
      <c r="L165" s="86"/>
      <c r="M165" s="87"/>
      <c r="N165" s="86"/>
    </row>
    <row r="166" spans="1:14" s="18" customFormat="1" ht="12.75">
      <c r="A166" s="42" t="s">
        <v>227</v>
      </c>
      <c r="B166" s="37" t="s">
        <v>8</v>
      </c>
      <c r="C166" s="38" t="s">
        <v>60</v>
      </c>
      <c r="D166" s="39">
        <v>7950608</v>
      </c>
      <c r="E166" s="38"/>
      <c r="F166" s="55">
        <f t="shared" si="2"/>
        <v>-1937</v>
      </c>
      <c r="G166" s="101">
        <v>-1937</v>
      </c>
      <c r="H166" s="59"/>
      <c r="J166" s="88"/>
      <c r="K166" s="86"/>
      <c r="L166" s="86"/>
      <c r="M166" s="87"/>
      <c r="N166" s="86"/>
    </row>
    <row r="167" spans="1:14" s="18" customFormat="1" ht="25.5">
      <c r="A167" s="42" t="s">
        <v>195</v>
      </c>
      <c r="B167" s="37" t="s">
        <v>8</v>
      </c>
      <c r="C167" s="38" t="s">
        <v>60</v>
      </c>
      <c r="D167" s="39">
        <v>7950608</v>
      </c>
      <c r="E167" s="38" t="s">
        <v>224</v>
      </c>
      <c r="F167" s="55">
        <f t="shared" si="2"/>
        <v>-1937</v>
      </c>
      <c r="G167" s="101">
        <v>-1937</v>
      </c>
      <c r="H167" s="59"/>
      <c r="J167" s="88"/>
      <c r="K167" s="86"/>
      <c r="L167" s="86"/>
      <c r="M167" s="87"/>
      <c r="N167" s="86"/>
    </row>
    <row r="168" spans="1:14" s="18" customFormat="1" ht="12.75">
      <c r="A168" s="42" t="s">
        <v>228</v>
      </c>
      <c r="B168" s="37" t="s">
        <v>8</v>
      </c>
      <c r="C168" s="38" t="s">
        <v>60</v>
      </c>
      <c r="D168" s="39">
        <v>7950609</v>
      </c>
      <c r="E168" s="38"/>
      <c r="F168" s="55">
        <f t="shared" si="2"/>
        <v>-53000</v>
      </c>
      <c r="G168" s="101">
        <v>-53000</v>
      </c>
      <c r="H168" s="59"/>
      <c r="J168" s="88"/>
      <c r="K168" s="86"/>
      <c r="L168" s="86"/>
      <c r="M168" s="87"/>
      <c r="N168" s="86"/>
    </row>
    <row r="169" spans="1:14" s="18" customFormat="1" ht="25.5">
      <c r="A169" s="42" t="s">
        <v>195</v>
      </c>
      <c r="B169" s="37" t="s">
        <v>8</v>
      </c>
      <c r="C169" s="38" t="s">
        <v>60</v>
      </c>
      <c r="D169" s="39">
        <v>7950609</v>
      </c>
      <c r="E169" s="38" t="s">
        <v>224</v>
      </c>
      <c r="F169" s="55">
        <f t="shared" si="2"/>
        <v>-53000</v>
      </c>
      <c r="G169" s="101">
        <v>-53000</v>
      </c>
      <c r="H169" s="59"/>
      <c r="J169" s="88"/>
      <c r="K169" s="86"/>
      <c r="L169" s="86"/>
      <c r="M169" s="87"/>
      <c r="N169" s="86"/>
    </row>
    <row r="170" spans="1:14" s="18" customFormat="1" ht="12.75">
      <c r="A170" s="42"/>
      <c r="B170" s="37"/>
      <c r="C170" s="38"/>
      <c r="D170" s="39"/>
      <c r="E170" s="38"/>
      <c r="F170" s="55"/>
      <c r="G170" s="101"/>
      <c r="H170" s="59"/>
      <c r="J170" s="88"/>
      <c r="K170" s="86"/>
      <c r="L170" s="86"/>
      <c r="M170" s="87"/>
      <c r="N170" s="86"/>
    </row>
    <row r="171" spans="1:8" s="18" customFormat="1" ht="12.75">
      <c r="A171" s="66" t="s">
        <v>56</v>
      </c>
      <c r="B171" s="70" t="s">
        <v>60</v>
      </c>
      <c r="C171" s="70"/>
      <c r="D171" s="71"/>
      <c r="E171" s="70"/>
      <c r="F171" s="53">
        <f t="shared" si="2"/>
        <v>26910.46</v>
      </c>
      <c r="G171" s="58">
        <f>G172+G176+G183</f>
        <v>26910.46</v>
      </c>
      <c r="H171" s="53"/>
    </row>
    <row r="172" spans="1:8" s="18" customFormat="1" ht="12.75">
      <c r="A172" s="24" t="s">
        <v>160</v>
      </c>
      <c r="B172" s="33" t="s">
        <v>60</v>
      </c>
      <c r="C172" s="26" t="s">
        <v>6</v>
      </c>
      <c r="D172" s="26"/>
      <c r="E172" s="26"/>
      <c r="F172" s="53">
        <f t="shared" si="2"/>
        <v>45354</v>
      </c>
      <c r="G172" s="58">
        <v>45354</v>
      </c>
      <c r="H172" s="53"/>
    </row>
    <row r="173" spans="1:8" s="18" customFormat="1" ht="12.75">
      <c r="A173" s="41" t="s">
        <v>161</v>
      </c>
      <c r="B173" s="37" t="s">
        <v>60</v>
      </c>
      <c r="C173" s="38" t="s">
        <v>6</v>
      </c>
      <c r="D173" s="38" t="s">
        <v>162</v>
      </c>
      <c r="E173" s="38"/>
      <c r="F173" s="55">
        <f t="shared" si="2"/>
        <v>45354</v>
      </c>
      <c r="G173" s="59">
        <v>45354</v>
      </c>
      <c r="H173" s="55"/>
    </row>
    <row r="174" spans="1:8" s="18" customFormat="1" ht="25.5">
      <c r="A174" s="42" t="s">
        <v>163</v>
      </c>
      <c r="B174" s="37" t="s">
        <v>60</v>
      </c>
      <c r="C174" s="38" t="s">
        <v>6</v>
      </c>
      <c r="D174" s="38" t="s">
        <v>164</v>
      </c>
      <c r="E174" s="38"/>
      <c r="F174" s="55">
        <f t="shared" si="2"/>
        <v>45354</v>
      </c>
      <c r="G174" s="59">
        <v>45354</v>
      </c>
      <c r="H174" s="55"/>
    </row>
    <row r="175" spans="1:8" s="18" customFormat="1" ht="12.75">
      <c r="A175" s="42" t="s">
        <v>59</v>
      </c>
      <c r="B175" s="37" t="s">
        <v>60</v>
      </c>
      <c r="C175" s="38" t="s">
        <v>6</v>
      </c>
      <c r="D175" s="38" t="s">
        <v>164</v>
      </c>
      <c r="E175" s="38" t="s">
        <v>61</v>
      </c>
      <c r="F175" s="55">
        <f t="shared" si="2"/>
        <v>45354</v>
      </c>
      <c r="G175" s="59">
        <v>45354</v>
      </c>
      <c r="H175" s="55"/>
    </row>
    <row r="176" spans="1:8" s="18" customFormat="1" ht="12.75">
      <c r="A176" s="27" t="s">
        <v>108</v>
      </c>
      <c r="B176" s="70" t="s">
        <v>60</v>
      </c>
      <c r="C176" s="70" t="s">
        <v>9</v>
      </c>
      <c r="D176" s="71"/>
      <c r="E176" s="70"/>
      <c r="F176" s="53">
        <f t="shared" si="2"/>
        <v>-21000</v>
      </c>
      <c r="G176" s="58">
        <f>G177+G180</f>
        <v>-21000</v>
      </c>
      <c r="H176" s="53"/>
    </row>
    <row r="177" spans="1:8" s="77" customFormat="1" ht="12.75">
      <c r="A177" s="40" t="s">
        <v>58</v>
      </c>
      <c r="B177" s="92" t="s">
        <v>60</v>
      </c>
      <c r="C177" s="92" t="s">
        <v>9</v>
      </c>
      <c r="D177" s="93">
        <v>5050000</v>
      </c>
      <c r="E177" s="92"/>
      <c r="F177" s="55">
        <f t="shared" si="2"/>
        <v>13000</v>
      </c>
      <c r="G177" s="76">
        <v>13000</v>
      </c>
      <c r="H177" s="75"/>
    </row>
    <row r="178" spans="1:8" s="77" customFormat="1" ht="12.75">
      <c r="A178" s="91" t="s">
        <v>109</v>
      </c>
      <c r="B178" s="92" t="s">
        <v>60</v>
      </c>
      <c r="C178" s="92" t="s">
        <v>9</v>
      </c>
      <c r="D178" s="93">
        <v>5058600</v>
      </c>
      <c r="E178" s="92"/>
      <c r="F178" s="55">
        <f t="shared" si="2"/>
        <v>13000</v>
      </c>
      <c r="G178" s="76">
        <v>13000</v>
      </c>
      <c r="H178" s="75"/>
    </row>
    <row r="179" spans="1:8" s="77" customFormat="1" ht="12.75">
      <c r="A179" s="42" t="s">
        <v>59</v>
      </c>
      <c r="B179" s="92" t="s">
        <v>60</v>
      </c>
      <c r="C179" s="92" t="s">
        <v>9</v>
      </c>
      <c r="D179" s="93">
        <v>5058600</v>
      </c>
      <c r="E179" s="92" t="s">
        <v>61</v>
      </c>
      <c r="F179" s="55">
        <f t="shared" si="2"/>
        <v>13000</v>
      </c>
      <c r="G179" s="76">
        <v>13000</v>
      </c>
      <c r="H179" s="75"/>
    </row>
    <row r="180" spans="1:8" s="77" customFormat="1" ht="25.5">
      <c r="A180" s="98" t="s">
        <v>165</v>
      </c>
      <c r="B180" s="37" t="s">
        <v>60</v>
      </c>
      <c r="C180" s="38" t="s">
        <v>9</v>
      </c>
      <c r="D180" s="38" t="s">
        <v>166</v>
      </c>
      <c r="E180" s="38"/>
      <c r="F180" s="55">
        <f t="shared" si="2"/>
        <v>-34000</v>
      </c>
      <c r="G180" s="76">
        <v>-34000</v>
      </c>
      <c r="H180" s="75"/>
    </row>
    <row r="181" spans="1:8" s="77" customFormat="1" ht="12.75">
      <c r="A181" s="42" t="s">
        <v>167</v>
      </c>
      <c r="B181" s="37" t="s">
        <v>60</v>
      </c>
      <c r="C181" s="38" t="s">
        <v>9</v>
      </c>
      <c r="D181" s="38" t="s">
        <v>168</v>
      </c>
      <c r="E181" s="38"/>
      <c r="F181" s="55">
        <f t="shared" si="2"/>
        <v>-34000</v>
      </c>
      <c r="G181" s="76">
        <v>-34000</v>
      </c>
      <c r="H181" s="75"/>
    </row>
    <row r="182" spans="1:8" s="77" customFormat="1" ht="12.75">
      <c r="A182" s="42" t="s">
        <v>81</v>
      </c>
      <c r="B182" s="37" t="s">
        <v>60</v>
      </c>
      <c r="C182" s="38" t="s">
        <v>9</v>
      </c>
      <c r="D182" s="38" t="s">
        <v>168</v>
      </c>
      <c r="E182" s="38" t="s">
        <v>82</v>
      </c>
      <c r="F182" s="55">
        <f t="shared" si="2"/>
        <v>-34000</v>
      </c>
      <c r="G182" s="76">
        <v>-34000</v>
      </c>
      <c r="H182" s="75"/>
    </row>
    <row r="183" spans="1:8" s="18" customFormat="1" ht="12.75">
      <c r="A183" s="67" t="s">
        <v>57</v>
      </c>
      <c r="B183" s="72" t="s">
        <v>60</v>
      </c>
      <c r="C183" s="70" t="s">
        <v>18</v>
      </c>
      <c r="D183" s="70"/>
      <c r="E183" s="70"/>
      <c r="F183" s="53">
        <f t="shared" si="2"/>
        <v>2556.46</v>
      </c>
      <c r="G183" s="58">
        <f>G184</f>
        <v>2556.46</v>
      </c>
      <c r="H183" s="53"/>
    </row>
    <row r="184" spans="1:8" s="18" customFormat="1" ht="12.75">
      <c r="A184" s="68" t="s">
        <v>68</v>
      </c>
      <c r="B184" s="73" t="s">
        <v>60</v>
      </c>
      <c r="C184" s="74" t="s">
        <v>18</v>
      </c>
      <c r="D184" s="74" t="s">
        <v>73</v>
      </c>
      <c r="E184" s="74"/>
      <c r="F184" s="55">
        <f t="shared" si="2"/>
        <v>2556.46</v>
      </c>
      <c r="G184" s="59">
        <v>2556.46</v>
      </c>
      <c r="H184" s="55"/>
    </row>
    <row r="185" spans="1:8" s="18" customFormat="1" ht="47.25" customHeight="1">
      <c r="A185" s="69" t="s">
        <v>72</v>
      </c>
      <c r="B185" s="73" t="s">
        <v>60</v>
      </c>
      <c r="C185" s="74" t="s">
        <v>18</v>
      </c>
      <c r="D185" s="74" t="s">
        <v>74</v>
      </c>
      <c r="E185" s="74"/>
      <c r="F185" s="55">
        <f t="shared" si="2"/>
        <v>2556.46</v>
      </c>
      <c r="G185" s="59">
        <v>2556.46</v>
      </c>
      <c r="H185" s="55"/>
    </row>
    <row r="186" spans="1:8" s="18" customFormat="1" ht="12.75">
      <c r="A186" s="69" t="s">
        <v>59</v>
      </c>
      <c r="B186" s="73" t="s">
        <v>60</v>
      </c>
      <c r="C186" s="74" t="s">
        <v>18</v>
      </c>
      <c r="D186" s="74" t="s">
        <v>74</v>
      </c>
      <c r="E186" s="74" t="s">
        <v>61</v>
      </c>
      <c r="F186" s="55">
        <f t="shared" si="2"/>
        <v>2556.46</v>
      </c>
      <c r="G186" s="59">
        <v>2556.46</v>
      </c>
      <c r="H186" s="55"/>
    </row>
    <row r="187" spans="1:8" s="18" customFormat="1" ht="12.75">
      <c r="A187" s="30"/>
      <c r="B187" s="34"/>
      <c r="C187" s="29"/>
      <c r="D187" s="31"/>
      <c r="E187" s="29"/>
      <c r="F187" s="55"/>
      <c r="G187" s="59"/>
      <c r="H187" s="55"/>
    </row>
    <row r="188" spans="1:8" s="18" customFormat="1" ht="12.75">
      <c r="A188" s="24" t="s">
        <v>53</v>
      </c>
      <c r="B188" s="64" t="s">
        <v>54</v>
      </c>
      <c r="C188" s="65"/>
      <c r="D188" s="65"/>
      <c r="E188" s="65"/>
      <c r="F188" s="53">
        <f>F189+F217+F221</f>
        <v>10126361</v>
      </c>
      <c r="G188" s="58">
        <f>G189+G217+G221</f>
        <v>10126361</v>
      </c>
      <c r="H188" s="53"/>
    </row>
    <row r="189" spans="1:8" s="18" customFormat="1" ht="24">
      <c r="A189" s="67" t="s">
        <v>62</v>
      </c>
      <c r="B189" s="33" t="s">
        <v>54</v>
      </c>
      <c r="C189" s="26" t="s">
        <v>10</v>
      </c>
      <c r="D189" s="65"/>
      <c r="E189" s="65"/>
      <c r="F189" s="53">
        <f>F190+F194+F200+F206+F197</f>
        <v>7893964</v>
      </c>
      <c r="G189" s="53">
        <f>G190+G194+G200+G206+G197</f>
        <v>7893964</v>
      </c>
      <c r="H189" s="53"/>
    </row>
    <row r="190" spans="1:8" s="77" customFormat="1" ht="12.75">
      <c r="A190" s="68" t="s">
        <v>209</v>
      </c>
      <c r="B190" s="37" t="s">
        <v>54</v>
      </c>
      <c r="C190" s="38" t="s">
        <v>10</v>
      </c>
      <c r="D190" s="38">
        <v>1000000</v>
      </c>
      <c r="E190" s="38"/>
      <c r="F190" s="75">
        <f>F191</f>
        <v>645030</v>
      </c>
      <c r="G190" s="75">
        <f>G191</f>
        <v>645030</v>
      </c>
      <c r="H190" s="75"/>
    </row>
    <row r="191" spans="1:8" s="77" customFormat="1" ht="25.5">
      <c r="A191" s="42" t="s">
        <v>210</v>
      </c>
      <c r="B191" s="37" t="s">
        <v>54</v>
      </c>
      <c r="C191" s="38" t="s">
        <v>10</v>
      </c>
      <c r="D191" s="38" t="s">
        <v>201</v>
      </c>
      <c r="E191" s="38"/>
      <c r="F191" s="75">
        <f>F192+F193</f>
        <v>645030</v>
      </c>
      <c r="G191" s="75">
        <f>G192+G193</f>
        <v>645030</v>
      </c>
      <c r="H191" s="75"/>
    </row>
    <row r="192" spans="1:8" s="77" customFormat="1" ht="38.25">
      <c r="A192" s="42" t="s">
        <v>207</v>
      </c>
      <c r="B192" s="37" t="s">
        <v>54</v>
      </c>
      <c r="C192" s="38" t="s">
        <v>10</v>
      </c>
      <c r="D192" s="38" t="s">
        <v>201</v>
      </c>
      <c r="E192" s="38" t="s">
        <v>202</v>
      </c>
      <c r="F192" s="75">
        <v>170230</v>
      </c>
      <c r="G192" s="75">
        <v>170230</v>
      </c>
      <c r="H192" s="75"/>
    </row>
    <row r="193" spans="1:8" s="77" customFormat="1" ht="38.25">
      <c r="A193" s="42" t="s">
        <v>208</v>
      </c>
      <c r="B193" s="37" t="s">
        <v>54</v>
      </c>
      <c r="C193" s="38" t="s">
        <v>10</v>
      </c>
      <c r="D193" s="38" t="s">
        <v>201</v>
      </c>
      <c r="E193" s="38" t="s">
        <v>203</v>
      </c>
      <c r="F193" s="75">
        <v>474800</v>
      </c>
      <c r="G193" s="75">
        <v>474800</v>
      </c>
      <c r="H193" s="75"/>
    </row>
    <row r="194" spans="1:8" s="18" customFormat="1" ht="25.5">
      <c r="A194" s="42" t="s">
        <v>119</v>
      </c>
      <c r="B194" s="37" t="s">
        <v>54</v>
      </c>
      <c r="C194" s="38" t="s">
        <v>10</v>
      </c>
      <c r="D194" s="38" t="s">
        <v>118</v>
      </c>
      <c r="E194" s="38"/>
      <c r="F194" s="55">
        <f t="shared" si="2"/>
        <v>-144020</v>
      </c>
      <c r="G194" s="59">
        <v>-144020</v>
      </c>
      <c r="H194" s="55"/>
    </row>
    <row r="195" spans="1:8" s="18" customFormat="1" ht="12.75">
      <c r="A195" s="42" t="s">
        <v>120</v>
      </c>
      <c r="B195" s="37" t="s">
        <v>54</v>
      </c>
      <c r="C195" s="38" t="s">
        <v>10</v>
      </c>
      <c r="D195" s="38" t="s">
        <v>117</v>
      </c>
      <c r="E195" s="38"/>
      <c r="F195" s="55">
        <f t="shared" si="2"/>
        <v>-144020</v>
      </c>
      <c r="G195" s="59">
        <v>-144020</v>
      </c>
      <c r="H195" s="55"/>
    </row>
    <row r="196" spans="1:8" s="18" customFormat="1" ht="12.75">
      <c r="A196" s="42" t="s">
        <v>66</v>
      </c>
      <c r="B196" s="37" t="s">
        <v>54</v>
      </c>
      <c r="C196" s="38" t="s">
        <v>10</v>
      </c>
      <c r="D196" s="38" t="s">
        <v>117</v>
      </c>
      <c r="E196" s="38" t="s">
        <v>67</v>
      </c>
      <c r="F196" s="55">
        <f t="shared" si="2"/>
        <v>-144020</v>
      </c>
      <c r="G196" s="59">
        <v>-144020</v>
      </c>
      <c r="H196" s="55"/>
    </row>
    <row r="197" spans="1:8" s="18" customFormat="1" ht="25.5">
      <c r="A197" s="42" t="s">
        <v>216</v>
      </c>
      <c r="B197" s="37" t="s">
        <v>54</v>
      </c>
      <c r="C197" s="38" t="s">
        <v>10</v>
      </c>
      <c r="D197" s="38" t="s">
        <v>214</v>
      </c>
      <c r="E197" s="38"/>
      <c r="F197" s="55">
        <f t="shared" si="2"/>
        <v>3165478</v>
      </c>
      <c r="G197" s="59">
        <v>3165478</v>
      </c>
      <c r="H197" s="55"/>
    </row>
    <row r="198" spans="1:8" s="18" customFormat="1" ht="12.75">
      <c r="A198" s="42" t="s">
        <v>217</v>
      </c>
      <c r="B198" s="37" t="s">
        <v>54</v>
      </c>
      <c r="C198" s="38" t="s">
        <v>10</v>
      </c>
      <c r="D198" s="38" t="s">
        <v>215</v>
      </c>
      <c r="E198" s="38"/>
      <c r="F198" s="55">
        <f t="shared" si="2"/>
        <v>3165478</v>
      </c>
      <c r="G198" s="59">
        <v>3165478</v>
      </c>
      <c r="H198" s="55"/>
    </row>
    <row r="199" spans="1:8" s="18" customFormat="1" ht="12.75">
      <c r="A199" s="42" t="s">
        <v>66</v>
      </c>
      <c r="B199" s="37" t="s">
        <v>54</v>
      </c>
      <c r="C199" s="38" t="s">
        <v>10</v>
      </c>
      <c r="D199" s="38" t="s">
        <v>215</v>
      </c>
      <c r="E199" s="38" t="s">
        <v>67</v>
      </c>
      <c r="F199" s="55">
        <f t="shared" si="2"/>
        <v>3165478</v>
      </c>
      <c r="G199" s="59">
        <v>3165478</v>
      </c>
      <c r="H199" s="55"/>
    </row>
    <row r="200" spans="1:8" s="18" customFormat="1" ht="12.75">
      <c r="A200" s="68" t="s">
        <v>63</v>
      </c>
      <c r="B200" s="73" t="s">
        <v>54</v>
      </c>
      <c r="C200" s="74" t="s">
        <v>10</v>
      </c>
      <c r="D200" s="74" t="s">
        <v>64</v>
      </c>
      <c r="E200" s="65"/>
      <c r="F200" s="55">
        <f t="shared" si="2"/>
        <v>318000</v>
      </c>
      <c r="G200" s="59">
        <f>G201</f>
        <v>318000</v>
      </c>
      <c r="H200" s="53"/>
    </row>
    <row r="201" spans="1:8" s="18" customFormat="1" ht="36">
      <c r="A201" s="69" t="s">
        <v>121</v>
      </c>
      <c r="B201" s="73" t="s">
        <v>54</v>
      </c>
      <c r="C201" s="74" t="s">
        <v>10</v>
      </c>
      <c r="D201" s="74" t="s">
        <v>65</v>
      </c>
      <c r="E201" s="65"/>
      <c r="F201" s="55">
        <f t="shared" si="2"/>
        <v>318000</v>
      </c>
      <c r="G201" s="59">
        <f>G202+G204</f>
        <v>318000</v>
      </c>
      <c r="H201" s="53"/>
    </row>
    <row r="202" spans="1:8" s="18" customFormat="1" ht="60">
      <c r="A202" s="79" t="s">
        <v>98</v>
      </c>
      <c r="B202" s="73" t="s">
        <v>54</v>
      </c>
      <c r="C202" s="74" t="s">
        <v>10</v>
      </c>
      <c r="D202" s="74" t="s">
        <v>99</v>
      </c>
      <c r="E202" s="74"/>
      <c r="F202" s="55">
        <f t="shared" si="2"/>
        <v>-197500</v>
      </c>
      <c r="G202" s="59">
        <v>-197500</v>
      </c>
      <c r="H202" s="53"/>
    </row>
    <row r="203" spans="1:8" s="18" customFormat="1" ht="12.75">
      <c r="A203" s="69" t="s">
        <v>66</v>
      </c>
      <c r="B203" s="73" t="s">
        <v>54</v>
      </c>
      <c r="C203" s="74" t="s">
        <v>10</v>
      </c>
      <c r="D203" s="74" t="s">
        <v>99</v>
      </c>
      <c r="E203" s="74" t="s">
        <v>67</v>
      </c>
      <c r="F203" s="55">
        <f t="shared" si="2"/>
        <v>-197500</v>
      </c>
      <c r="G203" s="59">
        <v>-197500</v>
      </c>
      <c r="H203" s="53"/>
    </row>
    <row r="204" spans="1:8" s="18" customFormat="1" ht="48">
      <c r="A204" s="69" t="s">
        <v>169</v>
      </c>
      <c r="B204" s="73" t="s">
        <v>54</v>
      </c>
      <c r="C204" s="74" t="s">
        <v>10</v>
      </c>
      <c r="D204" s="74" t="s">
        <v>170</v>
      </c>
      <c r="E204" s="74"/>
      <c r="F204" s="55">
        <f t="shared" si="2"/>
        <v>515500</v>
      </c>
      <c r="G204" s="59">
        <v>515500</v>
      </c>
      <c r="H204" s="53"/>
    </row>
    <row r="205" spans="1:8" s="18" customFormat="1" ht="12.75">
      <c r="A205" s="69" t="s">
        <v>66</v>
      </c>
      <c r="B205" s="73" t="s">
        <v>54</v>
      </c>
      <c r="C205" s="74" t="s">
        <v>10</v>
      </c>
      <c r="D205" s="74" t="s">
        <v>170</v>
      </c>
      <c r="E205" s="74" t="s">
        <v>67</v>
      </c>
      <c r="F205" s="55">
        <f t="shared" si="2"/>
        <v>515500</v>
      </c>
      <c r="G205" s="59">
        <v>515500</v>
      </c>
      <c r="H205" s="53"/>
    </row>
    <row r="206" spans="1:8" s="18" customFormat="1" ht="12.75">
      <c r="A206" s="68" t="s">
        <v>110</v>
      </c>
      <c r="B206" s="73" t="s">
        <v>54</v>
      </c>
      <c r="C206" s="74" t="s">
        <v>10</v>
      </c>
      <c r="D206" s="74" t="s">
        <v>100</v>
      </c>
      <c r="E206" s="74"/>
      <c r="F206" s="55">
        <f>F207+F210+F213</f>
        <v>3909476</v>
      </c>
      <c r="G206" s="55">
        <f>G207+G210+G213</f>
        <v>3909476</v>
      </c>
      <c r="H206" s="53"/>
    </row>
    <row r="207" spans="1:8" s="18" customFormat="1" ht="36">
      <c r="A207" s="99" t="s">
        <v>188</v>
      </c>
      <c r="B207" s="73" t="s">
        <v>54</v>
      </c>
      <c r="C207" s="74" t="s">
        <v>10</v>
      </c>
      <c r="D207" s="74" t="s">
        <v>183</v>
      </c>
      <c r="E207" s="74"/>
      <c r="F207" s="55">
        <f t="shared" si="2"/>
        <v>3896100</v>
      </c>
      <c r="G207" s="55">
        <v>3896100</v>
      </c>
      <c r="H207" s="53"/>
    </row>
    <row r="208" spans="1:8" s="18" customFormat="1" ht="12.75">
      <c r="A208" s="99" t="s">
        <v>189</v>
      </c>
      <c r="B208" s="73" t="s">
        <v>54</v>
      </c>
      <c r="C208" s="74" t="s">
        <v>10</v>
      </c>
      <c r="D208" s="74" t="s">
        <v>187</v>
      </c>
      <c r="E208" s="74"/>
      <c r="F208" s="55">
        <f t="shared" si="2"/>
        <v>3896100</v>
      </c>
      <c r="G208" s="55">
        <v>3896100</v>
      </c>
      <c r="H208" s="53"/>
    </row>
    <row r="209" spans="1:8" s="18" customFormat="1" ht="24">
      <c r="A209" s="99" t="s">
        <v>191</v>
      </c>
      <c r="B209" s="73" t="s">
        <v>54</v>
      </c>
      <c r="C209" s="74" t="s">
        <v>10</v>
      </c>
      <c r="D209" s="74" t="s">
        <v>187</v>
      </c>
      <c r="E209" s="74" t="s">
        <v>190</v>
      </c>
      <c r="F209" s="55">
        <f t="shared" si="2"/>
        <v>3896100</v>
      </c>
      <c r="G209" s="55">
        <v>3896100</v>
      </c>
      <c r="H209" s="53"/>
    </row>
    <row r="210" spans="1:8" s="18" customFormat="1" ht="24">
      <c r="A210" s="69" t="s">
        <v>113</v>
      </c>
      <c r="B210" s="73" t="s">
        <v>54</v>
      </c>
      <c r="C210" s="74" t="s">
        <v>10</v>
      </c>
      <c r="D210" s="74" t="s">
        <v>112</v>
      </c>
      <c r="E210" s="74"/>
      <c r="F210" s="55">
        <f t="shared" si="2"/>
        <v>-33424</v>
      </c>
      <c r="G210" s="55">
        <v>-33424</v>
      </c>
      <c r="H210" s="53"/>
    </row>
    <row r="211" spans="1:8" s="18" customFormat="1" ht="36">
      <c r="A211" s="69" t="s">
        <v>111</v>
      </c>
      <c r="B211" s="73" t="s">
        <v>54</v>
      </c>
      <c r="C211" s="74" t="s">
        <v>10</v>
      </c>
      <c r="D211" s="74" t="s">
        <v>101</v>
      </c>
      <c r="E211" s="74"/>
      <c r="F211" s="55">
        <f t="shared" si="2"/>
        <v>-33424</v>
      </c>
      <c r="G211" s="59">
        <v>-33424</v>
      </c>
      <c r="H211" s="53"/>
    </row>
    <row r="212" spans="1:8" s="18" customFormat="1" ht="12.75">
      <c r="A212" s="42" t="s">
        <v>66</v>
      </c>
      <c r="B212" s="73" t="s">
        <v>54</v>
      </c>
      <c r="C212" s="74" t="s">
        <v>10</v>
      </c>
      <c r="D212" s="74" t="s">
        <v>101</v>
      </c>
      <c r="E212" s="74" t="s">
        <v>67</v>
      </c>
      <c r="F212" s="55">
        <f t="shared" si="2"/>
        <v>-33424</v>
      </c>
      <c r="G212" s="59">
        <v>-33424</v>
      </c>
      <c r="H212" s="53"/>
    </row>
    <row r="213" spans="1:8" s="18" customFormat="1" ht="25.5">
      <c r="A213" s="42" t="s">
        <v>211</v>
      </c>
      <c r="B213" s="73" t="s">
        <v>54</v>
      </c>
      <c r="C213" s="74" t="s">
        <v>10</v>
      </c>
      <c r="D213" s="74" t="s">
        <v>204</v>
      </c>
      <c r="E213" s="74"/>
      <c r="F213" s="55">
        <f t="shared" si="2"/>
        <v>46800</v>
      </c>
      <c r="G213" s="59">
        <v>46800</v>
      </c>
      <c r="H213" s="53"/>
    </row>
    <row r="214" spans="1:8" s="18" customFormat="1" ht="38.25">
      <c r="A214" s="42" t="s">
        <v>206</v>
      </c>
      <c r="B214" s="73" t="s">
        <v>54</v>
      </c>
      <c r="C214" s="74" t="s">
        <v>10</v>
      </c>
      <c r="D214" s="74" t="s">
        <v>205</v>
      </c>
      <c r="E214" s="74"/>
      <c r="F214" s="55">
        <f t="shared" si="2"/>
        <v>46800</v>
      </c>
      <c r="G214" s="59">
        <v>46800</v>
      </c>
      <c r="H214" s="53"/>
    </row>
    <row r="215" spans="1:8" s="18" customFormat="1" ht="38.25">
      <c r="A215" s="42" t="s">
        <v>207</v>
      </c>
      <c r="B215" s="73" t="s">
        <v>54</v>
      </c>
      <c r="C215" s="74" t="s">
        <v>10</v>
      </c>
      <c r="D215" s="74" t="s">
        <v>205</v>
      </c>
      <c r="E215" s="74" t="s">
        <v>202</v>
      </c>
      <c r="F215" s="55">
        <f t="shared" si="2"/>
        <v>29800</v>
      </c>
      <c r="G215" s="59">
        <v>29800</v>
      </c>
      <c r="H215" s="53"/>
    </row>
    <row r="216" spans="1:8" s="18" customFormat="1" ht="38.25">
      <c r="A216" s="42" t="s">
        <v>208</v>
      </c>
      <c r="B216" s="73" t="s">
        <v>54</v>
      </c>
      <c r="C216" s="74" t="s">
        <v>10</v>
      </c>
      <c r="D216" s="74" t="s">
        <v>205</v>
      </c>
      <c r="E216" s="74" t="s">
        <v>203</v>
      </c>
      <c r="F216" s="55">
        <f t="shared" si="2"/>
        <v>17000</v>
      </c>
      <c r="G216" s="59">
        <v>17000</v>
      </c>
      <c r="H216" s="53"/>
    </row>
    <row r="217" spans="1:8" s="18" customFormat="1" ht="25.5">
      <c r="A217" s="27" t="s">
        <v>177</v>
      </c>
      <c r="B217" s="72" t="s">
        <v>54</v>
      </c>
      <c r="C217" s="70" t="s">
        <v>9</v>
      </c>
      <c r="D217" s="70"/>
      <c r="E217" s="70"/>
      <c r="F217" s="53">
        <f t="shared" si="2"/>
        <v>742500</v>
      </c>
      <c r="G217" s="58">
        <v>742500</v>
      </c>
      <c r="H217" s="53"/>
    </row>
    <row r="218" spans="1:8" s="18" customFormat="1" ht="12.75">
      <c r="A218" s="68" t="s">
        <v>171</v>
      </c>
      <c r="B218" s="73" t="s">
        <v>54</v>
      </c>
      <c r="C218" s="74" t="s">
        <v>9</v>
      </c>
      <c r="D218" s="74" t="s">
        <v>55</v>
      </c>
      <c r="E218" s="74"/>
      <c r="F218" s="55">
        <f t="shared" si="2"/>
        <v>742500</v>
      </c>
      <c r="G218" s="55">
        <v>742500</v>
      </c>
      <c r="H218" s="53"/>
    </row>
    <row r="219" spans="1:8" s="18" customFormat="1" ht="40.5" customHeight="1">
      <c r="A219" s="69" t="s">
        <v>175</v>
      </c>
      <c r="B219" s="73" t="s">
        <v>54</v>
      </c>
      <c r="C219" s="74" t="s">
        <v>9</v>
      </c>
      <c r="D219" s="74" t="s">
        <v>172</v>
      </c>
      <c r="E219" s="74"/>
      <c r="F219" s="55">
        <f t="shared" si="2"/>
        <v>742500</v>
      </c>
      <c r="G219" s="59">
        <v>742500</v>
      </c>
      <c r="H219" s="53"/>
    </row>
    <row r="220" spans="1:8" s="18" customFormat="1" ht="12.75">
      <c r="A220" s="69" t="s">
        <v>173</v>
      </c>
      <c r="B220" s="73" t="s">
        <v>54</v>
      </c>
      <c r="C220" s="74" t="s">
        <v>9</v>
      </c>
      <c r="D220" s="74" t="s">
        <v>172</v>
      </c>
      <c r="E220" s="74" t="s">
        <v>174</v>
      </c>
      <c r="F220" s="55">
        <f t="shared" si="2"/>
        <v>742500</v>
      </c>
      <c r="G220" s="59">
        <v>742500</v>
      </c>
      <c r="H220" s="53"/>
    </row>
    <row r="221" spans="1:8" s="18" customFormat="1" ht="12.75">
      <c r="A221" s="67" t="s">
        <v>114</v>
      </c>
      <c r="B221" s="33" t="s">
        <v>54</v>
      </c>
      <c r="C221" s="26" t="s">
        <v>18</v>
      </c>
      <c r="D221" s="26"/>
      <c r="E221" s="26"/>
      <c r="F221" s="53">
        <f t="shared" si="2"/>
        <v>1489897</v>
      </c>
      <c r="G221" s="58">
        <f>G222</f>
        <v>1489897</v>
      </c>
      <c r="H221" s="53"/>
    </row>
    <row r="222" spans="1:8" s="18" customFormat="1" ht="12.75">
      <c r="A222" s="68" t="s">
        <v>63</v>
      </c>
      <c r="B222" s="34" t="s">
        <v>54</v>
      </c>
      <c r="C222" s="29" t="s">
        <v>18</v>
      </c>
      <c r="D222" s="29" t="s">
        <v>64</v>
      </c>
      <c r="E222" s="29"/>
      <c r="F222" s="55">
        <f>G222+H222</f>
        <v>1489897</v>
      </c>
      <c r="G222" s="59">
        <v>1489897</v>
      </c>
      <c r="H222" s="55"/>
    </row>
    <row r="223" spans="1:8" s="18" customFormat="1" ht="12.75">
      <c r="A223" s="69" t="s">
        <v>186</v>
      </c>
      <c r="B223" s="34" t="s">
        <v>54</v>
      </c>
      <c r="C223" s="29" t="s">
        <v>18</v>
      </c>
      <c r="D223" s="29" t="s">
        <v>176</v>
      </c>
      <c r="E223" s="29"/>
      <c r="F223" s="55">
        <f>G223+H223</f>
        <v>1489897</v>
      </c>
      <c r="G223" s="59">
        <v>1489897</v>
      </c>
      <c r="H223" s="55"/>
    </row>
    <row r="224" spans="1:8" s="18" customFormat="1" ht="12.75">
      <c r="A224" s="69" t="s">
        <v>114</v>
      </c>
      <c r="B224" s="34" t="s">
        <v>54</v>
      </c>
      <c r="C224" s="29" t="s">
        <v>18</v>
      </c>
      <c r="D224" s="29" t="s">
        <v>176</v>
      </c>
      <c r="E224" s="29" t="s">
        <v>102</v>
      </c>
      <c r="F224" s="55">
        <f>G224+H224</f>
        <v>1489897</v>
      </c>
      <c r="G224" s="59">
        <v>1489897</v>
      </c>
      <c r="H224" s="55"/>
    </row>
    <row r="225" spans="1:8" s="18" customFormat="1" ht="12.75">
      <c r="A225" s="78" t="s">
        <v>2</v>
      </c>
      <c r="B225" s="35"/>
      <c r="C225" s="36"/>
      <c r="D225" s="36"/>
      <c r="E225" s="36"/>
      <c r="F225" s="53">
        <f>F17+F39+F44+F58+F68+F109+F118+F171+F188</f>
        <v>8398161.07</v>
      </c>
      <c r="G225" s="53">
        <f>G17+G39+G44+G58+G68+G109+G118+G171+G188</f>
        <v>9353525</v>
      </c>
      <c r="H225" s="53">
        <f>H17+H39+H44+H58+H68+H109+H118+H171+H188</f>
        <v>-955363.9299999998</v>
      </c>
    </row>
    <row r="226" spans="2:8" ht="12.75">
      <c r="B226" s="12"/>
      <c r="C226" s="8"/>
      <c r="D226" s="8"/>
      <c r="E226" s="8"/>
      <c r="F226" s="60"/>
      <c r="G226" s="60"/>
      <c r="H226" s="60"/>
    </row>
    <row r="227" spans="2:8" ht="12.75">
      <c r="B227" s="12"/>
      <c r="C227" s="8"/>
      <c r="D227" s="9"/>
      <c r="E227" s="8"/>
      <c r="F227" s="60"/>
      <c r="G227" s="60"/>
      <c r="H227" s="60"/>
    </row>
    <row r="228" spans="2:8" ht="12.75">
      <c r="B228" s="12"/>
      <c r="C228" s="8"/>
      <c r="D228" s="8"/>
      <c r="E228" s="8"/>
      <c r="F228" s="60"/>
      <c r="G228" s="60"/>
      <c r="H228" s="60"/>
    </row>
    <row r="229" spans="2:8" ht="12.75">
      <c r="B229" s="12"/>
      <c r="C229" s="8"/>
      <c r="D229" s="8"/>
      <c r="E229" s="8"/>
      <c r="F229" s="60"/>
      <c r="G229" s="60"/>
      <c r="H229" s="60"/>
    </row>
    <row r="230" spans="2:8" ht="12.75">
      <c r="B230" s="13"/>
      <c r="C230" s="8"/>
      <c r="D230" s="9"/>
      <c r="E230" s="8"/>
      <c r="F230" s="60"/>
      <c r="G230" s="60"/>
      <c r="H230" s="60"/>
    </row>
    <row r="231" spans="2:8" ht="12.75">
      <c r="B231" s="12"/>
      <c r="C231" s="8"/>
      <c r="D231" s="9"/>
      <c r="E231" s="8"/>
      <c r="F231" s="60"/>
      <c r="G231" s="60"/>
      <c r="H231" s="60"/>
    </row>
    <row r="232" spans="2:8" ht="12.75">
      <c r="B232" s="12"/>
      <c r="C232" s="8"/>
      <c r="D232" s="8"/>
      <c r="E232" s="8"/>
      <c r="F232" s="60"/>
      <c r="G232" s="60"/>
      <c r="H232" s="60"/>
    </row>
    <row r="233" spans="2:8" ht="12.75">
      <c r="B233" s="12"/>
      <c r="C233" s="8"/>
      <c r="D233" s="8"/>
      <c r="E233" s="8"/>
      <c r="F233" s="60"/>
      <c r="G233" s="60"/>
      <c r="H233" s="60"/>
    </row>
    <row r="234" spans="2:8" ht="15">
      <c r="B234" s="14"/>
      <c r="C234" s="6"/>
      <c r="D234" s="7"/>
      <c r="E234" s="6"/>
      <c r="F234" s="61"/>
      <c r="G234" s="61"/>
      <c r="H234" s="61"/>
    </row>
    <row r="235" spans="2:8" ht="15">
      <c r="B235" s="14"/>
      <c r="C235" s="6"/>
      <c r="D235" s="6"/>
      <c r="E235" s="6"/>
      <c r="F235" s="61"/>
      <c r="G235" s="61"/>
      <c r="H235" s="61"/>
    </row>
    <row r="236" spans="2:8" ht="15">
      <c r="B236" s="14"/>
      <c r="C236" s="6"/>
      <c r="D236" s="6"/>
      <c r="E236" s="6"/>
      <c r="F236" s="61"/>
      <c r="G236" s="61"/>
      <c r="H236" s="61"/>
    </row>
    <row r="237" spans="2:8" ht="15.75">
      <c r="B237" s="15"/>
      <c r="C237" s="6"/>
      <c r="D237" s="7"/>
      <c r="E237" s="6"/>
      <c r="F237" s="61"/>
      <c r="G237" s="61"/>
      <c r="H237" s="61"/>
    </row>
    <row r="238" spans="2:8" ht="15">
      <c r="B238" s="14"/>
      <c r="C238" s="6"/>
      <c r="D238" s="7"/>
      <c r="E238" s="6"/>
      <c r="F238" s="61"/>
      <c r="G238" s="61"/>
      <c r="H238" s="61"/>
    </row>
    <row r="239" spans="2:8" ht="15">
      <c r="B239" s="14"/>
      <c r="C239" s="6"/>
      <c r="D239" s="6"/>
      <c r="E239" s="6"/>
      <c r="F239" s="61"/>
      <c r="G239" s="61"/>
      <c r="H239" s="61"/>
    </row>
    <row r="240" spans="2:8" ht="15">
      <c r="B240" s="14"/>
      <c r="C240" s="6"/>
      <c r="D240" s="6"/>
      <c r="E240" s="6"/>
      <c r="F240" s="61"/>
      <c r="G240" s="61"/>
      <c r="H240" s="61"/>
    </row>
    <row r="241" spans="2:8" ht="15">
      <c r="B241" s="16"/>
      <c r="C241" s="3"/>
      <c r="D241" s="3"/>
      <c r="E241" s="23"/>
      <c r="F241" s="49"/>
      <c r="G241" s="61"/>
      <c r="H241" s="61"/>
    </row>
    <row r="242" spans="2:8" ht="15">
      <c r="B242" s="16"/>
      <c r="C242" s="3"/>
      <c r="D242" s="3"/>
      <c r="E242" s="23"/>
      <c r="F242" s="49"/>
      <c r="G242" s="61"/>
      <c r="H242" s="61"/>
    </row>
    <row r="243" spans="2:8" ht="15">
      <c r="B243" s="16"/>
      <c r="C243" s="3"/>
      <c r="D243" s="3"/>
      <c r="E243" s="23"/>
      <c r="F243" s="49"/>
      <c r="G243" s="61"/>
      <c r="H243" s="61"/>
    </row>
  </sheetData>
  <mergeCells count="16">
    <mergeCell ref="A13:A16"/>
    <mergeCell ref="B13:B16"/>
    <mergeCell ref="C13:C16"/>
    <mergeCell ref="F14:F16"/>
    <mergeCell ref="F13:H13"/>
    <mergeCell ref="D13:D16"/>
    <mergeCell ref="E13:E16"/>
    <mergeCell ref="G14:H15"/>
    <mergeCell ref="F3:H3"/>
    <mergeCell ref="F4:H4"/>
    <mergeCell ref="A10:H10"/>
    <mergeCell ref="A11:H11"/>
    <mergeCell ref="A6:H6"/>
    <mergeCell ref="A9:H9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2010-02-25T11:26:04Z</cp:lastPrinted>
  <dcterms:created xsi:type="dcterms:W3CDTF">2002-12-16T06:28:13Z</dcterms:created>
  <dcterms:modified xsi:type="dcterms:W3CDTF">2010-03-03T09:01:41Z</dcterms:modified>
  <cp:category/>
  <cp:version/>
  <cp:contentType/>
  <cp:contentStatus/>
</cp:coreProperties>
</file>