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activeTab="0"/>
  </bookViews>
  <sheets>
    <sheet name="ГОСДУМА РФ" sheetId="1" r:id="rId1"/>
    <sheet name="ГОССОВЕТ" sheetId="2" r:id="rId2"/>
  </sheets>
  <definedNames>
    <definedName name="_xlnm.Print_Area" localSheetId="0">'ГОСДУМА РФ'!$A$1:$U$58</definedName>
    <definedName name="_xlnm.Print_Area" localSheetId="1">'ГОССОВЕТ'!$A$1:$AE$62</definedName>
  </definedNames>
  <calcPr fullCalcOnLoad="1"/>
</workbook>
</file>

<file path=xl/sharedStrings.xml><?xml version="1.0" encoding="utf-8"?>
<sst xmlns="http://schemas.openxmlformats.org/spreadsheetml/2006/main" count="201" uniqueCount="108">
  <si>
    <t>Кол-во</t>
  </si>
  <si>
    <t>%</t>
  </si>
  <si>
    <t>ЕДИННАЯ</t>
  </si>
  <si>
    <t>РОССИЯ</t>
  </si>
  <si>
    <t>ПАТРИОТЫ</t>
  </si>
  <si>
    <t>РОССИИ</t>
  </si>
  <si>
    <t>СПРАВЕДЛИВАЯ</t>
  </si>
  <si>
    <t>ЛДПР</t>
  </si>
  <si>
    <t>КПРФ</t>
  </si>
  <si>
    <t>Недейств.</t>
  </si>
  <si>
    <t>(партии)</t>
  </si>
  <si>
    <t>(депутаты)</t>
  </si>
  <si>
    <t>И т о г о по району</t>
  </si>
  <si>
    <t>№</t>
  </si>
  <si>
    <t>по единому избирательному округу (партии)</t>
  </si>
  <si>
    <t>по одномандатному округу</t>
  </si>
  <si>
    <t>Приняли участие в голосовании</t>
  </si>
  <si>
    <t>Кол-во избирателей</t>
  </si>
  <si>
    <t>Наименование избирательного участка</t>
  </si>
  <si>
    <t>бюллетени</t>
  </si>
  <si>
    <t>Предварительные итоги выборов депутатов Государственного Совета Чувашской  Республики пятого созыва</t>
  </si>
  <si>
    <t>ЯБЛОКО</t>
  </si>
  <si>
    <t>ПРАВОЕ ДЕЛО</t>
  </si>
  <si>
    <t>по Яльчикскому району (Комсомольский избирательный округ № 7)</t>
  </si>
  <si>
    <t>Яльчикский (МБУ МЦБ)</t>
  </si>
  <si>
    <t>Яльчикский (КДЦ)</t>
  </si>
  <si>
    <t>Тоскаевский</t>
  </si>
  <si>
    <t>Новотойдеряковский</t>
  </si>
  <si>
    <t>Новобулаевский</t>
  </si>
  <si>
    <t>Байдеряковский</t>
  </si>
  <si>
    <t>Апанасово-Темяшский</t>
  </si>
  <si>
    <t xml:space="preserve">Большеяльчикский </t>
  </si>
  <si>
    <t>Большеяльчикский (СДК)</t>
  </si>
  <si>
    <t>Большеяльчикское</t>
  </si>
  <si>
    <t>Яльчикское</t>
  </si>
  <si>
    <t>Новопоселеннотаябинский</t>
  </si>
  <si>
    <t>Малотаябинский</t>
  </si>
  <si>
    <t>Староянашевский</t>
  </si>
  <si>
    <t>Малотаябинское</t>
  </si>
  <si>
    <t>Большетаябинский</t>
  </si>
  <si>
    <t>Аранчеевский</t>
  </si>
  <si>
    <t xml:space="preserve">Беловоложский </t>
  </si>
  <si>
    <t>Большетаябинское</t>
  </si>
  <si>
    <t xml:space="preserve">Кушелгинский </t>
  </si>
  <si>
    <t xml:space="preserve">Полевопинерский </t>
  </si>
  <si>
    <t xml:space="preserve">Эмметевский </t>
  </si>
  <si>
    <t xml:space="preserve">Кильдюшевский </t>
  </si>
  <si>
    <t xml:space="preserve">Новотинчуринский </t>
  </si>
  <si>
    <t xml:space="preserve">Кильдюшевское </t>
  </si>
  <si>
    <t>Полевобуртасский</t>
  </si>
  <si>
    <t>Новошимкусский</t>
  </si>
  <si>
    <t xml:space="preserve">Новочуринский </t>
  </si>
  <si>
    <t xml:space="preserve">Новобайбатыревский </t>
  </si>
  <si>
    <t xml:space="preserve">Новошимкусское </t>
  </si>
  <si>
    <t>Шемалаковский</t>
  </si>
  <si>
    <t>Яманчуринский</t>
  </si>
  <si>
    <t>Лащ-Таябинский</t>
  </si>
  <si>
    <t>Новоандиберевский</t>
  </si>
  <si>
    <t>Новобайдеряковский</t>
  </si>
  <si>
    <t>Лащ-Таябинское</t>
  </si>
  <si>
    <t>Новоянашевский</t>
  </si>
  <si>
    <t>Избахтинский</t>
  </si>
  <si>
    <t>Новоизамбаевский</t>
  </si>
  <si>
    <t>Янтиковский</t>
  </si>
  <si>
    <t>Кошки-Куликеевский</t>
  </si>
  <si>
    <t>Эшмикеевский</t>
  </si>
  <si>
    <t>Староарлановский</t>
  </si>
  <si>
    <t>Ишмурзино-Суринский</t>
  </si>
  <si>
    <t xml:space="preserve">Янтиковское </t>
  </si>
  <si>
    <t xml:space="preserve">Полевокозыльярский </t>
  </si>
  <si>
    <t xml:space="preserve">Малоерыклинский </t>
  </si>
  <si>
    <t xml:space="preserve">Тораевский </t>
  </si>
  <si>
    <t>Сабанчинский</t>
  </si>
  <si>
    <t xml:space="preserve">Сабанчинское </t>
  </si>
  <si>
    <t xml:space="preserve">Тоскаевский </t>
  </si>
  <si>
    <t>Большеяльчикский</t>
  </si>
  <si>
    <t xml:space="preserve">Большеяльчиское </t>
  </si>
  <si>
    <t>Беловоложский</t>
  </si>
  <si>
    <t>Кушелгинский</t>
  </si>
  <si>
    <t>Эмметевский</t>
  </si>
  <si>
    <t>Полевопинерский</t>
  </si>
  <si>
    <t>Кильдюшевский</t>
  </si>
  <si>
    <t>Новотинчуринский</t>
  </si>
  <si>
    <t>Кильдюшевское</t>
  </si>
  <si>
    <t>Новочуринский</t>
  </si>
  <si>
    <t>Новобайбатыревский</t>
  </si>
  <si>
    <t>Новошимкусское</t>
  </si>
  <si>
    <t xml:space="preserve">Шемалаковский </t>
  </si>
  <si>
    <t xml:space="preserve">Новоянашевский </t>
  </si>
  <si>
    <t>Байглычевский</t>
  </si>
  <si>
    <t xml:space="preserve">Кошки-Куликеевский </t>
  </si>
  <si>
    <t>Полевокозыльярский</t>
  </si>
  <si>
    <t>Малоерыклинский</t>
  </si>
  <si>
    <t>Тораевский</t>
  </si>
  <si>
    <t xml:space="preserve">Сабанчинский </t>
  </si>
  <si>
    <t xml:space="preserve">Мифтахутдинов </t>
  </si>
  <si>
    <t>Кияметдин</t>
  </si>
  <si>
    <t>Садыртдинович                       (ЕР)</t>
  </si>
  <si>
    <t xml:space="preserve">Лапшин </t>
  </si>
  <si>
    <t xml:space="preserve">Алексей </t>
  </si>
  <si>
    <t>Юриевич                                      (самовыд.)</t>
  </si>
  <si>
    <t>Зайцев</t>
  </si>
  <si>
    <t>Геннадий</t>
  </si>
  <si>
    <t>Иванович                                       (СР)</t>
  </si>
  <si>
    <t>Кольцов Валерий Ефимович        (КПРФ)</t>
  </si>
  <si>
    <t>Митрофанов Анатолий Александрович     (ПР)</t>
  </si>
  <si>
    <t>Петров Сергей Борисович         (ЛДПР)</t>
  </si>
  <si>
    <t>Итоги выборов депутатов Государственной Думы Российской Федерации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</si>
</sst>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6"/>
      <name val="Times New Roman Cyr"/>
      <family val="1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i/>
      <sz val="16"/>
      <name val="Times New Roman Cyr"/>
      <family val="1"/>
    </font>
    <font>
      <sz val="18"/>
      <color indexed="8"/>
      <name val="Times New Roman"/>
      <family val="1"/>
    </font>
    <font>
      <sz val="18"/>
      <color indexed="8"/>
      <name val="Calibri"/>
      <family val="2"/>
    </font>
    <font>
      <b/>
      <sz val="12"/>
      <color indexed="8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6.05"/>
      <color indexed="12"/>
      <name val="Calibri"/>
      <family val="2"/>
    </font>
    <font>
      <u val="single"/>
      <sz val="6.05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 diagonalUp="1">
      <left style="thin"/>
      <right>
        <color indexed="63"/>
      </right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2" fontId="5" fillId="0" borderId="11" xfId="53" applyNumberFormat="1" applyFont="1" applyFill="1" applyBorder="1" applyAlignment="1">
      <alignment horizontal="center"/>
      <protection/>
    </xf>
    <xf numFmtId="0" fontId="3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2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3" fillId="0" borderId="13" xfId="0" applyFont="1" applyBorder="1" applyAlignment="1">
      <alignment/>
    </xf>
    <xf numFmtId="2" fontId="5" fillId="0" borderId="14" xfId="53" applyNumberFormat="1" applyFont="1" applyFill="1" applyBorder="1" applyAlignment="1">
      <alignment horizontal="center"/>
      <protection/>
    </xf>
    <xf numFmtId="0" fontId="3" fillId="0" borderId="15" xfId="0" applyFont="1" applyBorder="1" applyAlignment="1">
      <alignment/>
    </xf>
    <xf numFmtId="0" fontId="9" fillId="0" borderId="16" xfId="0" applyFont="1" applyBorder="1" applyAlignment="1">
      <alignment horizontal="center" vertical="top" wrapText="1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4" fillId="0" borderId="10" xfId="0" applyNumberFormat="1" applyFont="1" applyBorder="1" applyAlignment="1">
      <alignment horizontal="center"/>
    </xf>
    <xf numFmtId="2" fontId="5" fillId="0" borderId="10" xfId="53" applyNumberFormat="1" applyFont="1" applyFill="1" applyBorder="1" applyAlignment="1">
      <alignment horizontal="center"/>
      <protection/>
    </xf>
    <xf numFmtId="2" fontId="5" fillId="0" borderId="18" xfId="53" applyNumberFormat="1" applyFont="1" applyFill="1" applyBorder="1" applyAlignment="1">
      <alignment horizontal="center"/>
      <protection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4" fillId="0" borderId="20" xfId="0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5" fillId="0" borderId="20" xfId="53" applyNumberFormat="1" applyFont="1" applyFill="1" applyBorder="1" applyAlignment="1">
      <alignment horizontal="center"/>
      <protection/>
    </xf>
    <xf numFmtId="2" fontId="5" fillId="0" borderId="21" xfId="53" applyNumberFormat="1" applyFont="1" applyFill="1" applyBorder="1" applyAlignment="1">
      <alignment horizontal="center"/>
      <protection/>
    </xf>
    <xf numFmtId="0" fontId="3" fillId="33" borderId="22" xfId="0" applyFont="1" applyFill="1" applyBorder="1" applyAlignment="1">
      <alignment/>
    </xf>
    <xf numFmtId="0" fontId="3" fillId="33" borderId="23" xfId="0" applyFont="1" applyFill="1" applyBorder="1" applyAlignment="1">
      <alignment/>
    </xf>
    <xf numFmtId="0" fontId="4" fillId="33" borderId="23" xfId="0" applyFont="1" applyFill="1" applyBorder="1" applyAlignment="1">
      <alignment horizontal="center"/>
    </xf>
    <xf numFmtId="2" fontId="5" fillId="33" borderId="23" xfId="53" applyNumberFormat="1" applyFont="1" applyFill="1" applyBorder="1" applyAlignment="1">
      <alignment horizontal="center"/>
      <protection/>
    </xf>
    <xf numFmtId="2" fontId="5" fillId="33" borderId="24" xfId="53" applyNumberFormat="1" applyFont="1" applyFill="1" applyBorder="1" applyAlignment="1">
      <alignment horizontal="center"/>
      <protection/>
    </xf>
    <xf numFmtId="0" fontId="3" fillId="33" borderId="2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6" xfId="0" applyFont="1" applyFill="1" applyBorder="1" applyAlignment="1">
      <alignment horizontal="center"/>
    </xf>
    <xf numFmtId="2" fontId="5" fillId="33" borderId="16" xfId="53" applyNumberFormat="1" applyFont="1" applyFill="1" applyBorder="1" applyAlignment="1">
      <alignment horizontal="center"/>
      <protection/>
    </xf>
    <xf numFmtId="2" fontId="5" fillId="33" borderId="17" xfId="53" applyNumberFormat="1" applyFont="1" applyFill="1" applyBorder="1" applyAlignment="1">
      <alignment horizontal="center"/>
      <protection/>
    </xf>
    <xf numFmtId="0" fontId="3" fillId="0" borderId="26" xfId="0" applyFont="1" applyFill="1" applyBorder="1" applyAlignment="1">
      <alignment/>
    </xf>
    <xf numFmtId="0" fontId="6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2" fontId="5" fillId="0" borderId="27" xfId="53" applyNumberFormat="1" applyFont="1" applyFill="1" applyBorder="1" applyAlignment="1">
      <alignment horizontal="center"/>
      <protection/>
    </xf>
    <xf numFmtId="2" fontId="5" fillId="0" borderId="28" xfId="53" applyNumberFormat="1" applyFont="1" applyFill="1" applyBorder="1" applyAlignment="1">
      <alignment horizontal="center"/>
      <protection/>
    </xf>
    <xf numFmtId="0" fontId="4" fillId="0" borderId="29" xfId="0" applyFont="1" applyFill="1" applyBorder="1" applyAlignment="1">
      <alignment horizontal="center"/>
    </xf>
    <xf numFmtId="2" fontId="5" fillId="0" borderId="29" xfId="53" applyNumberFormat="1" applyFont="1" applyFill="1" applyBorder="1" applyAlignment="1">
      <alignment horizontal="center"/>
      <protection/>
    </xf>
    <xf numFmtId="2" fontId="5" fillId="0" borderId="30" xfId="53" applyNumberFormat="1" applyFont="1" applyFill="1" applyBorder="1" applyAlignment="1">
      <alignment horizontal="center"/>
      <protection/>
    </xf>
    <xf numFmtId="2" fontId="5" fillId="0" borderId="31" xfId="53" applyNumberFormat="1" applyFont="1" applyFill="1" applyBorder="1" applyAlignment="1">
      <alignment horizontal="center"/>
      <protection/>
    </xf>
    <xf numFmtId="2" fontId="5" fillId="0" borderId="32" xfId="53" applyNumberFormat="1" applyFont="1" applyFill="1" applyBorder="1" applyAlignment="1">
      <alignment horizontal="center"/>
      <protection/>
    </xf>
    <xf numFmtId="2" fontId="5" fillId="33" borderId="33" xfId="53" applyNumberFormat="1" applyFont="1" applyFill="1" applyBorder="1" applyAlignment="1">
      <alignment horizontal="center"/>
      <protection/>
    </xf>
    <xf numFmtId="2" fontId="5" fillId="0" borderId="34" xfId="53" applyNumberFormat="1" applyFont="1" applyFill="1" applyBorder="1" applyAlignment="1">
      <alignment horizontal="center"/>
      <protection/>
    </xf>
    <xf numFmtId="2" fontId="5" fillId="33" borderId="12" xfId="53" applyNumberFormat="1" applyFont="1" applyFill="1" applyBorder="1" applyAlignment="1">
      <alignment horizontal="center"/>
      <protection/>
    </xf>
    <xf numFmtId="2" fontId="5" fillId="0" borderId="35" xfId="53" applyNumberFormat="1" applyFont="1" applyFill="1" applyBorder="1" applyAlignment="1">
      <alignment horizontal="center"/>
      <protection/>
    </xf>
    <xf numFmtId="0" fontId="9" fillId="0" borderId="25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2" fontId="5" fillId="0" borderId="36" xfId="53" applyNumberFormat="1" applyFont="1" applyFill="1" applyBorder="1" applyAlignment="1">
      <alignment horizontal="center"/>
      <protection/>
    </xf>
    <xf numFmtId="0" fontId="11" fillId="0" borderId="0" xfId="0" applyFont="1" applyAlignment="1">
      <alignment/>
    </xf>
    <xf numFmtId="0" fontId="9" fillId="0" borderId="2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33" borderId="39" xfId="0" applyFont="1" applyFill="1" applyBorder="1" applyAlignment="1">
      <alignment/>
    </xf>
    <xf numFmtId="0" fontId="3" fillId="0" borderId="40" xfId="0" applyFont="1" applyBorder="1" applyAlignment="1">
      <alignment/>
    </xf>
    <xf numFmtId="0" fontId="3" fillId="33" borderId="41" xfId="0" applyFont="1" applyFill="1" applyBorder="1" applyAlignment="1">
      <alignment/>
    </xf>
    <xf numFmtId="0" fontId="3" fillId="0" borderId="42" xfId="0" applyFont="1" applyFill="1" applyBorder="1" applyAlignment="1">
      <alignment/>
    </xf>
    <xf numFmtId="0" fontId="3" fillId="33" borderId="22" xfId="0" applyFont="1" applyFill="1" applyBorder="1" applyAlignment="1">
      <alignment/>
    </xf>
    <xf numFmtId="0" fontId="6" fillId="0" borderId="26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9" fillId="0" borderId="43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9" fillId="0" borderId="2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 wrapText="1"/>
    </xf>
    <xf numFmtId="0" fontId="9" fillId="0" borderId="34" xfId="0" applyFont="1" applyBorder="1" applyAlignment="1">
      <alignment horizontal="center" vertical="top" wrapText="1"/>
    </xf>
    <xf numFmtId="0" fontId="9" fillId="0" borderId="47" xfId="0" applyFont="1" applyBorder="1" applyAlignment="1">
      <alignment horizontal="center" vertical="top" wrapText="1"/>
    </xf>
    <xf numFmtId="0" fontId="9" fillId="0" borderId="45" xfId="0" applyFont="1" applyBorder="1" applyAlignment="1">
      <alignment horizontal="center" vertical="top"/>
    </xf>
    <xf numFmtId="0" fontId="9" fillId="0" borderId="48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51" xfId="0" applyFont="1" applyBorder="1" applyAlignment="1">
      <alignment horizontal="center" vertical="top" wrapText="1"/>
    </xf>
    <xf numFmtId="0" fontId="9" fillId="0" borderId="52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top" wrapText="1"/>
    </xf>
    <xf numFmtId="0" fontId="9" fillId="0" borderId="53" xfId="0" applyFont="1" applyBorder="1" applyAlignment="1">
      <alignment horizontal="center" vertical="top" wrapText="1"/>
    </xf>
    <xf numFmtId="0" fontId="9" fillId="0" borderId="46" xfId="0" applyFont="1" applyBorder="1" applyAlignment="1">
      <alignment horizontal="center" vertical="top"/>
    </xf>
    <xf numFmtId="0" fontId="9" fillId="0" borderId="5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9" fillId="0" borderId="54" xfId="0" applyFont="1" applyBorder="1" applyAlignment="1">
      <alignment horizontal="center" vertical="top"/>
    </xf>
    <xf numFmtId="0" fontId="9" fillId="0" borderId="55" xfId="0" applyFont="1" applyBorder="1" applyAlignment="1">
      <alignment horizontal="center" vertical="top"/>
    </xf>
    <xf numFmtId="0" fontId="9" fillId="0" borderId="34" xfId="0" applyFont="1" applyBorder="1" applyAlignment="1">
      <alignment horizontal="center" vertical="top"/>
    </xf>
    <xf numFmtId="0" fontId="9" fillId="0" borderId="56" xfId="0" applyFont="1" applyBorder="1" applyAlignment="1">
      <alignment horizontal="center" vertical="top"/>
    </xf>
    <xf numFmtId="0" fontId="9" fillId="0" borderId="12" xfId="0" applyFont="1" applyBorder="1" applyAlignment="1">
      <alignment horizontal="center"/>
    </xf>
    <xf numFmtId="0" fontId="9" fillId="0" borderId="57" xfId="0" applyFont="1" applyBorder="1" applyAlignment="1">
      <alignment horizontal="center"/>
    </xf>
    <xf numFmtId="0" fontId="9" fillId="0" borderId="49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8" xfId="0" applyFont="1" applyBorder="1" applyAlignment="1">
      <alignment horizontal="center" vertical="top"/>
    </xf>
    <xf numFmtId="0" fontId="9" fillId="0" borderId="41" xfId="0" applyFont="1" applyBorder="1" applyAlignment="1">
      <alignment horizontal="center" vertical="top" wrapText="1"/>
    </xf>
    <xf numFmtId="0" fontId="9" fillId="0" borderId="57" xfId="0" applyFont="1" applyBorder="1" applyAlignment="1">
      <alignment horizontal="center" vertical="top" wrapText="1"/>
    </xf>
    <xf numFmtId="0" fontId="9" fillId="0" borderId="4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59" xfId="0" applyFont="1" applyBorder="1" applyAlignment="1">
      <alignment horizontal="center" vertical="top" wrapText="1"/>
    </xf>
    <xf numFmtId="0" fontId="9" fillId="0" borderId="6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61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9" fillId="0" borderId="62" xfId="0" applyFont="1" applyBorder="1" applyAlignment="1">
      <alignment horizontal="center" vertical="top" wrapText="1"/>
    </xf>
    <xf numFmtId="0" fontId="9" fillId="0" borderId="63" xfId="0" applyFont="1" applyBorder="1" applyAlignment="1">
      <alignment horizontal="center" vertical="top" wrapText="1"/>
    </xf>
    <xf numFmtId="0" fontId="9" fillId="0" borderId="64" xfId="0" applyFont="1" applyBorder="1" applyAlignment="1">
      <alignment horizontal="center" vertical="top" wrapText="1"/>
    </xf>
    <xf numFmtId="0" fontId="9" fillId="0" borderId="65" xfId="0" applyFont="1" applyBorder="1" applyAlignment="1">
      <alignment horizontal="center" vertical="top" wrapText="1"/>
    </xf>
    <xf numFmtId="0" fontId="9" fillId="0" borderId="66" xfId="0" applyFont="1" applyBorder="1" applyAlignment="1">
      <alignment horizontal="center" vertical="top" wrapText="1"/>
    </xf>
    <xf numFmtId="0" fontId="9" fillId="0" borderId="67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34" borderId="19" xfId="0" applyFont="1" applyFill="1" applyBorder="1" applyAlignment="1">
      <alignment horizontal="center"/>
    </xf>
    <xf numFmtId="0" fontId="11" fillId="34" borderId="20" xfId="0" applyFont="1" applyFill="1" applyBorder="1" applyAlignment="1">
      <alignment horizontal="center"/>
    </xf>
    <xf numFmtId="0" fontId="11" fillId="34" borderId="21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X58"/>
  <sheetViews>
    <sheetView tabSelected="1" view="pageBreakPreview" zoomScale="70" zoomScaleNormal="70" zoomScaleSheetLayoutView="70" zoomScalePageLayoutView="0" workbookViewId="0" topLeftCell="A1">
      <selection activeCell="A1" sqref="A1:U1"/>
    </sheetView>
  </sheetViews>
  <sheetFormatPr defaultColWidth="9.140625" defaultRowHeight="15"/>
  <cols>
    <col min="1" max="1" width="9.421875" style="0" customWidth="1"/>
    <col min="2" max="2" width="35.28125" style="0" customWidth="1"/>
    <col min="3" max="3" width="10.8515625" style="0" bestFit="1" customWidth="1"/>
    <col min="4" max="4" width="9.421875" style="0" customWidth="1"/>
    <col min="5" max="5" width="8.28125" style="0" customWidth="1"/>
    <col min="6" max="6" width="9.8515625" style="0" customWidth="1"/>
    <col min="7" max="7" width="10.28125" style="0" customWidth="1"/>
    <col min="8" max="9" width="9.8515625" style="0" customWidth="1"/>
    <col min="10" max="11" width="10.421875" style="0" customWidth="1"/>
    <col min="12" max="21" width="9.8515625" style="0" customWidth="1"/>
    <col min="23" max="23" width="7.7109375" style="0" customWidth="1"/>
  </cols>
  <sheetData>
    <row r="1" spans="1:23" ht="22.5">
      <c r="A1" s="73" t="s">
        <v>107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61"/>
      <c r="W1" s="61"/>
    </row>
    <row r="2" spans="1:23" ht="22.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61"/>
      <c r="W2" s="61"/>
    </row>
    <row r="3" spans="1:23" ht="15.75" customHeight="1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</row>
    <row r="4" spans="1:24" ht="15.75" customHeight="1">
      <c r="A4" s="90"/>
      <c r="B4" s="87" t="s">
        <v>18</v>
      </c>
      <c r="C4" s="74" t="s">
        <v>17</v>
      </c>
      <c r="D4" s="77" t="s">
        <v>16</v>
      </c>
      <c r="E4" s="78"/>
      <c r="F4" s="81" t="s">
        <v>6</v>
      </c>
      <c r="G4" s="91"/>
      <c r="H4" s="81" t="s">
        <v>7</v>
      </c>
      <c r="I4" s="91"/>
      <c r="J4" s="81" t="s">
        <v>4</v>
      </c>
      <c r="K4" s="91"/>
      <c r="L4" s="81" t="s">
        <v>8</v>
      </c>
      <c r="M4" s="91"/>
      <c r="N4" s="81" t="s">
        <v>21</v>
      </c>
      <c r="O4" s="91"/>
      <c r="P4" s="81" t="s">
        <v>2</v>
      </c>
      <c r="Q4" s="82"/>
      <c r="R4" s="77" t="s">
        <v>22</v>
      </c>
      <c r="S4" s="78"/>
      <c r="T4" s="81" t="s">
        <v>9</v>
      </c>
      <c r="U4" s="94"/>
      <c r="W4" s="93"/>
      <c r="X4" s="93"/>
    </row>
    <row r="5" spans="1:24" ht="22.5" customHeight="1">
      <c r="A5" s="90"/>
      <c r="B5" s="88"/>
      <c r="C5" s="75"/>
      <c r="D5" s="79"/>
      <c r="E5" s="80"/>
      <c r="F5" s="83" t="s">
        <v>3</v>
      </c>
      <c r="G5" s="92"/>
      <c r="H5" s="83"/>
      <c r="I5" s="92"/>
      <c r="J5" s="83" t="s">
        <v>5</v>
      </c>
      <c r="K5" s="92"/>
      <c r="L5" s="83"/>
      <c r="M5" s="92"/>
      <c r="N5" s="83"/>
      <c r="O5" s="92"/>
      <c r="P5" s="83" t="s">
        <v>3</v>
      </c>
      <c r="Q5" s="84"/>
      <c r="R5" s="85"/>
      <c r="S5" s="86"/>
      <c r="T5" s="83" t="s">
        <v>19</v>
      </c>
      <c r="U5" s="95"/>
      <c r="W5" s="93"/>
      <c r="X5" s="93"/>
    </row>
    <row r="6" spans="1:24" ht="16.5" thickBot="1">
      <c r="A6" s="90"/>
      <c r="B6" s="89"/>
      <c r="C6" s="76"/>
      <c r="D6" s="62" t="s">
        <v>0</v>
      </c>
      <c r="E6" s="62" t="s">
        <v>1</v>
      </c>
      <c r="F6" s="63" t="s">
        <v>0</v>
      </c>
      <c r="G6" s="63" t="s">
        <v>1</v>
      </c>
      <c r="H6" s="63" t="s">
        <v>0</v>
      </c>
      <c r="I6" s="63" t="s">
        <v>1</v>
      </c>
      <c r="J6" s="63" t="s">
        <v>0</v>
      </c>
      <c r="K6" s="63" t="s">
        <v>1</v>
      </c>
      <c r="L6" s="63" t="s">
        <v>0</v>
      </c>
      <c r="M6" s="63" t="s">
        <v>1</v>
      </c>
      <c r="N6" s="63" t="s">
        <v>0</v>
      </c>
      <c r="O6" s="63" t="s">
        <v>1</v>
      </c>
      <c r="P6" s="63" t="s">
        <v>0</v>
      </c>
      <c r="Q6" s="63" t="s">
        <v>1</v>
      </c>
      <c r="R6" s="63" t="s">
        <v>0</v>
      </c>
      <c r="S6" s="63" t="s">
        <v>1</v>
      </c>
      <c r="T6" s="63" t="s">
        <v>0</v>
      </c>
      <c r="U6" s="64" t="s">
        <v>1</v>
      </c>
      <c r="W6" s="10"/>
      <c r="X6" s="10"/>
    </row>
    <row r="7" spans="1:24" ht="20.25">
      <c r="A7" s="65">
        <v>1106</v>
      </c>
      <c r="B7" s="23" t="s">
        <v>24</v>
      </c>
      <c r="C7" s="25">
        <v>988</v>
      </c>
      <c r="D7" s="25">
        <v>786</v>
      </c>
      <c r="E7" s="26">
        <f aca="true" t="shared" si="0" ref="E7:E58">(D7*100)/C7</f>
        <v>79.55465587044534</v>
      </c>
      <c r="F7" s="25">
        <v>205</v>
      </c>
      <c r="G7" s="27">
        <f aca="true" t="shared" si="1" ref="G7:G58">(F7*100)/D7</f>
        <v>26.081424936386767</v>
      </c>
      <c r="H7" s="25">
        <v>75</v>
      </c>
      <c r="I7" s="27">
        <f aca="true" t="shared" si="2" ref="I7:I58">(H7*100)/D7</f>
        <v>9.541984732824428</v>
      </c>
      <c r="J7" s="25">
        <v>8</v>
      </c>
      <c r="K7" s="27">
        <f aca="true" t="shared" si="3" ref="K7:K58">(J7*100)/D7</f>
        <v>1.0178117048346056</v>
      </c>
      <c r="L7" s="25">
        <v>104</v>
      </c>
      <c r="M7" s="27">
        <f aca="true" t="shared" si="4" ref="M7:M58">(L7*100)/D7</f>
        <v>13.231552162849873</v>
      </c>
      <c r="N7" s="25">
        <v>7</v>
      </c>
      <c r="O7" s="27">
        <f aca="true" t="shared" si="5" ref="O7:O58">(N7*100)/D7</f>
        <v>0.8905852417302799</v>
      </c>
      <c r="P7" s="25">
        <v>353</v>
      </c>
      <c r="Q7" s="47">
        <f>(P7*100)/D7</f>
        <v>44.910941475826974</v>
      </c>
      <c r="R7" s="25">
        <v>2</v>
      </c>
      <c r="S7" s="27">
        <f>(R7*100)/D7</f>
        <v>0.2544529262086514</v>
      </c>
      <c r="T7" s="25">
        <v>32</v>
      </c>
      <c r="U7" s="28">
        <f aca="true" t="shared" si="6" ref="U7:U58">(T7*100)/D7</f>
        <v>4.071246819338422</v>
      </c>
      <c r="W7" s="10"/>
      <c r="X7" s="10"/>
    </row>
    <row r="8" spans="1:21" ht="21" thickBot="1">
      <c r="A8" s="66">
        <v>1107</v>
      </c>
      <c r="B8" s="15" t="s">
        <v>25</v>
      </c>
      <c r="C8" s="2">
        <v>1030</v>
      </c>
      <c r="D8" s="2">
        <v>788</v>
      </c>
      <c r="E8" s="3">
        <f t="shared" si="0"/>
        <v>76.50485436893204</v>
      </c>
      <c r="F8" s="2">
        <v>176</v>
      </c>
      <c r="G8" s="4">
        <f t="shared" si="1"/>
        <v>22.33502538071066</v>
      </c>
      <c r="H8" s="2">
        <v>52</v>
      </c>
      <c r="I8" s="4">
        <f t="shared" si="2"/>
        <v>6.598984771573604</v>
      </c>
      <c r="J8" s="2">
        <v>4</v>
      </c>
      <c r="K8" s="4">
        <f t="shared" si="3"/>
        <v>0.5076142131979695</v>
      </c>
      <c r="L8" s="2">
        <v>147</v>
      </c>
      <c r="M8" s="4">
        <f t="shared" si="4"/>
        <v>18.65482233502538</v>
      </c>
      <c r="N8" s="2">
        <v>7</v>
      </c>
      <c r="O8" s="4">
        <f t="shared" si="5"/>
        <v>0.8883248730964467</v>
      </c>
      <c r="P8" s="2">
        <v>380</v>
      </c>
      <c r="Q8" s="48">
        <f aca="true" t="shared" si="7" ref="Q8:Q58">(P8*100)/D8</f>
        <v>48.223350253807105</v>
      </c>
      <c r="R8" s="2">
        <v>1</v>
      </c>
      <c r="S8" s="4">
        <f aca="true" t="shared" si="8" ref="S8:S58">(R8*100)/D8</f>
        <v>0.12690355329949238</v>
      </c>
      <c r="T8" s="2">
        <v>4</v>
      </c>
      <c r="U8" s="14">
        <f t="shared" si="6"/>
        <v>0.5076142131979695</v>
      </c>
    </row>
    <row r="9" spans="1:24" ht="20.25">
      <c r="A9" s="65">
        <v>1108</v>
      </c>
      <c r="B9" s="23" t="s">
        <v>26</v>
      </c>
      <c r="C9" s="25">
        <v>411</v>
      </c>
      <c r="D9" s="25">
        <v>341</v>
      </c>
      <c r="E9" s="26">
        <f>(D9*100)/C9</f>
        <v>82.9683698296837</v>
      </c>
      <c r="F9" s="25">
        <v>101</v>
      </c>
      <c r="G9" s="27">
        <f>(F9*100)/D9</f>
        <v>29.618768328445746</v>
      </c>
      <c r="H9" s="25">
        <v>16</v>
      </c>
      <c r="I9" s="27">
        <f>(H9*100)/D9</f>
        <v>4.69208211143695</v>
      </c>
      <c r="J9" s="25">
        <v>2</v>
      </c>
      <c r="K9" s="27">
        <f>(J9*100)/D9</f>
        <v>0.5865102639296188</v>
      </c>
      <c r="L9" s="25">
        <v>50</v>
      </c>
      <c r="M9" s="27">
        <f>(L9*100)/D9</f>
        <v>14.662756598240469</v>
      </c>
      <c r="N9" s="25">
        <v>0</v>
      </c>
      <c r="O9" s="27">
        <f>(N9*100)/D9</f>
        <v>0</v>
      </c>
      <c r="P9" s="25">
        <v>161</v>
      </c>
      <c r="Q9" s="47">
        <f>(P9*100)/D9</f>
        <v>47.21407624633431</v>
      </c>
      <c r="R9" s="25">
        <v>0</v>
      </c>
      <c r="S9" s="27">
        <f>(R9*100)/D9</f>
        <v>0</v>
      </c>
      <c r="T9" s="25">
        <v>11</v>
      </c>
      <c r="U9" s="28">
        <f>(T9*100)/D9</f>
        <v>3.225806451612903</v>
      </c>
      <c r="W9" s="10"/>
      <c r="X9" s="10"/>
    </row>
    <row r="10" spans="1:21" ht="21" thickBot="1">
      <c r="A10" s="66">
        <v>1109</v>
      </c>
      <c r="B10" s="15" t="s">
        <v>27</v>
      </c>
      <c r="C10" s="2">
        <v>293</v>
      </c>
      <c r="D10" s="2">
        <v>245</v>
      </c>
      <c r="E10" s="3">
        <f>(D10*100)/C10</f>
        <v>83.61774744027304</v>
      </c>
      <c r="F10" s="2">
        <v>49</v>
      </c>
      <c r="G10" s="4">
        <f>(F10*100)/D10</f>
        <v>20</v>
      </c>
      <c r="H10" s="2">
        <v>16</v>
      </c>
      <c r="I10" s="4">
        <f>(H10*100)/D10</f>
        <v>6.530612244897959</v>
      </c>
      <c r="J10" s="2">
        <v>0</v>
      </c>
      <c r="K10" s="4">
        <f>(J10*100)/D10</f>
        <v>0</v>
      </c>
      <c r="L10" s="2">
        <v>33</v>
      </c>
      <c r="M10" s="4">
        <f>(L10*100)/D10</f>
        <v>13.46938775510204</v>
      </c>
      <c r="N10" s="2">
        <v>4</v>
      </c>
      <c r="O10" s="4">
        <f>(N10*100)/D10</f>
        <v>1.6326530612244898</v>
      </c>
      <c r="P10" s="2">
        <v>130</v>
      </c>
      <c r="Q10" s="48">
        <f>(P10*100)/D10</f>
        <v>53.06122448979592</v>
      </c>
      <c r="R10" s="2">
        <v>0</v>
      </c>
      <c r="S10" s="4">
        <f>(R10*100)/D10</f>
        <v>0</v>
      </c>
      <c r="T10" s="2">
        <v>13</v>
      </c>
      <c r="U10" s="14">
        <f>(T10*100)/D10</f>
        <v>5.3061224489795915</v>
      </c>
    </row>
    <row r="11" spans="1:24" ht="20.25">
      <c r="A11" s="65">
        <v>1110</v>
      </c>
      <c r="B11" s="23" t="s">
        <v>28</v>
      </c>
      <c r="C11" s="25">
        <v>222</v>
      </c>
      <c r="D11" s="25">
        <v>187</v>
      </c>
      <c r="E11" s="26">
        <f>(D11*100)/C11</f>
        <v>84.23423423423424</v>
      </c>
      <c r="F11" s="25">
        <v>23</v>
      </c>
      <c r="G11" s="27">
        <f>(F11*100)/D11</f>
        <v>12.29946524064171</v>
      </c>
      <c r="H11" s="25">
        <v>13</v>
      </c>
      <c r="I11" s="27">
        <f>(H11*100)/D11</f>
        <v>6.951871657754011</v>
      </c>
      <c r="J11" s="25">
        <v>1</v>
      </c>
      <c r="K11" s="27">
        <f>(J11*100)/D11</f>
        <v>0.5347593582887701</v>
      </c>
      <c r="L11" s="25">
        <v>15</v>
      </c>
      <c r="M11" s="27">
        <f>(L11*100)/D11</f>
        <v>8.02139037433155</v>
      </c>
      <c r="N11" s="25">
        <v>0</v>
      </c>
      <c r="O11" s="27">
        <f>(N11*100)/D11</f>
        <v>0</v>
      </c>
      <c r="P11" s="25">
        <v>129</v>
      </c>
      <c r="Q11" s="47">
        <f>(P11*100)/D11</f>
        <v>68.98395721925134</v>
      </c>
      <c r="R11" s="25">
        <v>0</v>
      </c>
      <c r="S11" s="27">
        <f>(R11*100)/D11</f>
        <v>0</v>
      </c>
      <c r="T11" s="25">
        <v>6</v>
      </c>
      <c r="U11" s="28">
        <f>(T11*100)/D11</f>
        <v>3.2085561497326203</v>
      </c>
      <c r="W11" s="10"/>
      <c r="X11" s="10"/>
    </row>
    <row r="12" spans="1:21" ht="20.25">
      <c r="A12" s="66">
        <v>1111</v>
      </c>
      <c r="B12" s="15" t="s">
        <v>29</v>
      </c>
      <c r="C12" s="2">
        <v>615</v>
      </c>
      <c r="D12" s="2">
        <v>555</v>
      </c>
      <c r="E12" s="3">
        <f>(D12*100)/C12</f>
        <v>90.2439024390244</v>
      </c>
      <c r="F12" s="2">
        <v>79</v>
      </c>
      <c r="G12" s="4">
        <f>(F12*100)/D12</f>
        <v>14.234234234234235</v>
      </c>
      <c r="H12" s="2">
        <v>8</v>
      </c>
      <c r="I12" s="4">
        <f>(H12*100)/D12</f>
        <v>1.4414414414414414</v>
      </c>
      <c r="J12" s="2">
        <v>2</v>
      </c>
      <c r="K12" s="4">
        <f>(J12*100)/D12</f>
        <v>0.36036036036036034</v>
      </c>
      <c r="L12" s="2">
        <v>26</v>
      </c>
      <c r="M12" s="4">
        <f>(L12*100)/D12</f>
        <v>4.684684684684685</v>
      </c>
      <c r="N12" s="2">
        <v>1</v>
      </c>
      <c r="O12" s="4">
        <f>(N12*100)/D12</f>
        <v>0.18018018018018017</v>
      </c>
      <c r="P12" s="2">
        <v>425</v>
      </c>
      <c r="Q12" s="48">
        <f>(P12*100)/D12</f>
        <v>76.57657657657657</v>
      </c>
      <c r="R12" s="2">
        <v>1</v>
      </c>
      <c r="S12" s="4">
        <f>(R12*100)/D12</f>
        <v>0.18018018018018017</v>
      </c>
      <c r="T12" s="2">
        <v>13</v>
      </c>
      <c r="U12" s="14">
        <f>(T12*100)/D12</f>
        <v>2.3423423423423424</v>
      </c>
    </row>
    <row r="13" spans="1:21" ht="20.25">
      <c r="A13" s="66">
        <v>1112</v>
      </c>
      <c r="B13" s="15" t="s">
        <v>30</v>
      </c>
      <c r="C13" s="2">
        <v>305</v>
      </c>
      <c r="D13" s="2">
        <v>212</v>
      </c>
      <c r="E13" s="3">
        <f>(D13*100)/C13</f>
        <v>69.50819672131148</v>
      </c>
      <c r="F13" s="2">
        <v>73</v>
      </c>
      <c r="G13" s="4">
        <f>(F13*100)/D13</f>
        <v>34.43396226415094</v>
      </c>
      <c r="H13" s="2">
        <v>12</v>
      </c>
      <c r="I13" s="4">
        <f>(H13*100)/D13</f>
        <v>5.660377358490566</v>
      </c>
      <c r="J13" s="2">
        <v>0</v>
      </c>
      <c r="K13" s="4">
        <f>(J13*100)/D13</f>
        <v>0</v>
      </c>
      <c r="L13" s="2">
        <v>13</v>
      </c>
      <c r="M13" s="4">
        <f>(L13*100)/D13</f>
        <v>6.132075471698113</v>
      </c>
      <c r="N13" s="2">
        <v>1</v>
      </c>
      <c r="O13" s="4">
        <f>(N13*100)/D13</f>
        <v>0.4716981132075472</v>
      </c>
      <c r="P13" s="2">
        <v>126</v>
      </c>
      <c r="Q13" s="48">
        <f>(P13*100)/D13</f>
        <v>59.43396226415094</v>
      </c>
      <c r="R13" s="2">
        <v>0</v>
      </c>
      <c r="S13" s="4">
        <f>(R13*100)/D13</f>
        <v>0</v>
      </c>
      <c r="T13" s="2">
        <v>12</v>
      </c>
      <c r="U13" s="14">
        <f>(T13*100)/D13</f>
        <v>5.660377358490566</v>
      </c>
    </row>
    <row r="14" spans="1:21" s="11" customFormat="1" ht="21" thickBot="1">
      <c r="A14" s="67"/>
      <c r="B14" s="71" t="s">
        <v>34</v>
      </c>
      <c r="C14" s="31">
        <v>3864</v>
      </c>
      <c r="D14" s="31">
        <v>3114</v>
      </c>
      <c r="E14" s="32">
        <f t="shared" si="0"/>
        <v>80.59006211180125</v>
      </c>
      <c r="F14" s="31">
        <v>706</v>
      </c>
      <c r="G14" s="32">
        <f t="shared" si="1"/>
        <v>22.671804752729606</v>
      </c>
      <c r="H14" s="31">
        <v>192</v>
      </c>
      <c r="I14" s="32">
        <f t="shared" si="2"/>
        <v>6.165703275529865</v>
      </c>
      <c r="J14" s="31">
        <v>17</v>
      </c>
      <c r="K14" s="32">
        <f t="shared" si="3"/>
        <v>0.5459216441875402</v>
      </c>
      <c r="L14" s="31">
        <v>388</v>
      </c>
      <c r="M14" s="32">
        <f t="shared" si="4"/>
        <v>12.45985870263327</v>
      </c>
      <c r="N14" s="31">
        <v>20</v>
      </c>
      <c r="O14" s="32">
        <f t="shared" si="5"/>
        <v>0.6422607578676943</v>
      </c>
      <c r="P14" s="31">
        <v>1704</v>
      </c>
      <c r="Q14" s="49">
        <f t="shared" si="7"/>
        <v>54.72061657032755</v>
      </c>
      <c r="R14" s="31">
        <v>4</v>
      </c>
      <c r="S14" s="32">
        <f t="shared" si="8"/>
        <v>0.12845215157353887</v>
      </c>
      <c r="T14" s="31">
        <v>91</v>
      </c>
      <c r="U14" s="33">
        <f t="shared" si="6"/>
        <v>2.922286448298009</v>
      </c>
    </row>
    <row r="15" spans="1:21" ht="20.25">
      <c r="A15" s="68">
        <v>1113</v>
      </c>
      <c r="B15" s="13" t="s">
        <v>31</v>
      </c>
      <c r="C15" s="19">
        <v>717</v>
      </c>
      <c r="D15" s="19">
        <v>597</v>
      </c>
      <c r="E15" s="20">
        <f t="shared" si="0"/>
        <v>83.26359832635983</v>
      </c>
      <c r="F15" s="19">
        <v>134</v>
      </c>
      <c r="G15" s="21">
        <f t="shared" si="1"/>
        <v>22.445561139028477</v>
      </c>
      <c r="H15" s="19">
        <v>25</v>
      </c>
      <c r="I15" s="21">
        <f t="shared" si="2"/>
        <v>4.187604690117253</v>
      </c>
      <c r="J15" s="19">
        <v>9</v>
      </c>
      <c r="K15" s="21">
        <f t="shared" si="3"/>
        <v>1.5075376884422111</v>
      </c>
      <c r="L15" s="19">
        <v>71</v>
      </c>
      <c r="M15" s="21">
        <f t="shared" si="4"/>
        <v>11.892797319932999</v>
      </c>
      <c r="N15" s="19">
        <v>1</v>
      </c>
      <c r="O15" s="21">
        <f t="shared" si="5"/>
        <v>0.16750418760469013</v>
      </c>
      <c r="P15" s="19">
        <v>335</v>
      </c>
      <c r="Q15" s="47">
        <f t="shared" si="7"/>
        <v>56.11390284757119</v>
      </c>
      <c r="R15" s="25">
        <v>2</v>
      </c>
      <c r="S15" s="27">
        <f t="shared" si="8"/>
        <v>0.33500837520938026</v>
      </c>
      <c r="T15" s="19">
        <v>20</v>
      </c>
      <c r="U15" s="22">
        <f t="shared" si="6"/>
        <v>3.3500837520938025</v>
      </c>
    </row>
    <row r="16" spans="1:21" ht="20.25">
      <c r="A16" s="66">
        <v>1114</v>
      </c>
      <c r="B16" s="15" t="s">
        <v>32</v>
      </c>
      <c r="C16" s="2">
        <v>641</v>
      </c>
      <c r="D16" s="2">
        <v>534</v>
      </c>
      <c r="E16" s="3">
        <f t="shared" si="0"/>
        <v>83.30733229329174</v>
      </c>
      <c r="F16" s="2">
        <v>72</v>
      </c>
      <c r="G16" s="4">
        <f t="shared" si="1"/>
        <v>13.48314606741573</v>
      </c>
      <c r="H16" s="2">
        <v>47</v>
      </c>
      <c r="I16" s="4">
        <f t="shared" si="2"/>
        <v>8.801498127340825</v>
      </c>
      <c r="J16" s="2">
        <v>4</v>
      </c>
      <c r="K16" s="4">
        <f t="shared" si="3"/>
        <v>0.7490636704119851</v>
      </c>
      <c r="L16" s="2">
        <v>55</v>
      </c>
      <c r="M16" s="4">
        <f t="shared" si="4"/>
        <v>10.299625468164795</v>
      </c>
      <c r="N16" s="2">
        <v>5</v>
      </c>
      <c r="O16" s="4">
        <f t="shared" si="5"/>
        <v>0.9363295880149812</v>
      </c>
      <c r="P16" s="2">
        <v>330</v>
      </c>
      <c r="Q16" s="48">
        <f t="shared" si="7"/>
        <v>61.79775280898876</v>
      </c>
      <c r="R16" s="2">
        <v>4</v>
      </c>
      <c r="S16" s="4">
        <f t="shared" si="8"/>
        <v>0.7490636704119851</v>
      </c>
      <c r="T16" s="2">
        <v>17</v>
      </c>
      <c r="U16" s="14">
        <f t="shared" si="6"/>
        <v>3.183520599250936</v>
      </c>
    </row>
    <row r="17" spans="1:21" s="11" customFormat="1" ht="21" thickBot="1">
      <c r="A17" s="69"/>
      <c r="B17" s="34" t="s">
        <v>33</v>
      </c>
      <c r="C17" s="36">
        <f>SUM(C15:C16)</f>
        <v>1358</v>
      </c>
      <c r="D17" s="36">
        <f>SUM(D15:D16)</f>
        <v>1131</v>
      </c>
      <c r="E17" s="37">
        <f t="shared" si="0"/>
        <v>83.28424153166421</v>
      </c>
      <c r="F17" s="36">
        <f>SUM(F15:F16)</f>
        <v>206</v>
      </c>
      <c r="G17" s="37">
        <f t="shared" si="1"/>
        <v>18.21396993810787</v>
      </c>
      <c r="H17" s="36">
        <f>SUM(H15:H16)</f>
        <v>72</v>
      </c>
      <c r="I17" s="37">
        <f t="shared" si="2"/>
        <v>6.36604774535809</v>
      </c>
      <c r="J17" s="36">
        <f>SUM(J15:J16)</f>
        <v>13</v>
      </c>
      <c r="K17" s="37">
        <f t="shared" si="3"/>
        <v>1.1494252873563218</v>
      </c>
      <c r="L17" s="36">
        <f>SUM(L15:L16)</f>
        <v>126</v>
      </c>
      <c r="M17" s="37">
        <f t="shared" si="4"/>
        <v>11.140583554376658</v>
      </c>
      <c r="N17" s="36"/>
      <c r="O17" s="37">
        <f t="shared" si="5"/>
        <v>0</v>
      </c>
      <c r="P17" s="36">
        <f>SUM(P15:P16)</f>
        <v>665</v>
      </c>
      <c r="Q17" s="49">
        <f t="shared" si="7"/>
        <v>58.797524314765695</v>
      </c>
      <c r="R17" s="31">
        <f>SUM(R15:R16)</f>
        <v>6</v>
      </c>
      <c r="S17" s="32">
        <f t="shared" si="8"/>
        <v>0.5305039787798409</v>
      </c>
      <c r="T17" s="36">
        <f>SUM(T15:T16)</f>
        <v>37</v>
      </c>
      <c r="U17" s="38">
        <f t="shared" si="6"/>
        <v>3.2714412024756854</v>
      </c>
    </row>
    <row r="18" spans="1:21" ht="20.25">
      <c r="A18" s="65">
        <v>1115</v>
      </c>
      <c r="B18" s="23" t="s">
        <v>35</v>
      </c>
      <c r="C18" s="25">
        <v>140</v>
      </c>
      <c r="D18" s="25">
        <v>90</v>
      </c>
      <c r="E18" s="26">
        <f t="shared" si="0"/>
        <v>64.28571428571429</v>
      </c>
      <c r="F18" s="25">
        <v>20</v>
      </c>
      <c r="G18" s="27">
        <f t="shared" si="1"/>
        <v>22.22222222222222</v>
      </c>
      <c r="H18" s="25">
        <v>12</v>
      </c>
      <c r="I18" s="27">
        <f t="shared" si="2"/>
        <v>13.333333333333334</v>
      </c>
      <c r="J18" s="25">
        <v>1</v>
      </c>
      <c r="K18" s="27">
        <f t="shared" si="3"/>
        <v>1.1111111111111112</v>
      </c>
      <c r="L18" s="25">
        <v>9</v>
      </c>
      <c r="M18" s="27">
        <f t="shared" si="4"/>
        <v>10</v>
      </c>
      <c r="N18" s="25">
        <v>2</v>
      </c>
      <c r="O18" s="27">
        <f t="shared" si="5"/>
        <v>2.2222222222222223</v>
      </c>
      <c r="P18" s="25">
        <v>44</v>
      </c>
      <c r="Q18" s="47">
        <f t="shared" si="7"/>
        <v>48.888888888888886</v>
      </c>
      <c r="R18" s="25">
        <v>0</v>
      </c>
      <c r="S18" s="27">
        <f t="shared" si="8"/>
        <v>0</v>
      </c>
      <c r="T18" s="25">
        <v>2</v>
      </c>
      <c r="U18" s="28">
        <f t="shared" si="6"/>
        <v>2.2222222222222223</v>
      </c>
    </row>
    <row r="19" spans="1:21" ht="20.25">
      <c r="A19" s="66">
        <v>1116</v>
      </c>
      <c r="B19" s="15" t="s">
        <v>36</v>
      </c>
      <c r="C19" s="2">
        <v>533</v>
      </c>
      <c r="D19" s="2">
        <v>343</v>
      </c>
      <c r="E19" s="3">
        <f t="shared" si="0"/>
        <v>64.35272045028142</v>
      </c>
      <c r="F19" s="2">
        <v>66</v>
      </c>
      <c r="G19" s="4">
        <f t="shared" si="1"/>
        <v>19.24198250728863</v>
      </c>
      <c r="H19" s="2">
        <v>31</v>
      </c>
      <c r="I19" s="4">
        <f t="shared" si="2"/>
        <v>9.037900874635568</v>
      </c>
      <c r="J19" s="2">
        <v>6</v>
      </c>
      <c r="K19" s="4">
        <f t="shared" si="3"/>
        <v>1.749271137026239</v>
      </c>
      <c r="L19" s="2">
        <v>31</v>
      </c>
      <c r="M19" s="4">
        <f t="shared" si="4"/>
        <v>9.037900874635568</v>
      </c>
      <c r="N19" s="2">
        <v>2</v>
      </c>
      <c r="O19" s="4">
        <f t="shared" si="5"/>
        <v>0.5830903790087464</v>
      </c>
      <c r="P19" s="2">
        <v>195</v>
      </c>
      <c r="Q19" s="48">
        <f t="shared" si="7"/>
        <v>56.85131195335277</v>
      </c>
      <c r="R19" s="2">
        <v>0</v>
      </c>
      <c r="S19" s="4">
        <f t="shared" si="8"/>
        <v>0</v>
      </c>
      <c r="T19" s="2">
        <v>12</v>
      </c>
      <c r="U19" s="14">
        <f t="shared" si="6"/>
        <v>3.498542274052478</v>
      </c>
    </row>
    <row r="20" spans="1:21" ht="20.25">
      <c r="A20" s="66">
        <v>1117</v>
      </c>
      <c r="B20" s="15" t="s">
        <v>37</v>
      </c>
      <c r="C20" s="2">
        <v>555</v>
      </c>
      <c r="D20" s="2">
        <v>413</v>
      </c>
      <c r="E20" s="3">
        <f t="shared" si="0"/>
        <v>74.41441441441441</v>
      </c>
      <c r="F20" s="2">
        <v>119</v>
      </c>
      <c r="G20" s="4">
        <f t="shared" si="1"/>
        <v>28.8135593220339</v>
      </c>
      <c r="H20" s="2">
        <v>31</v>
      </c>
      <c r="I20" s="4">
        <f t="shared" si="2"/>
        <v>7.506053268765133</v>
      </c>
      <c r="J20" s="2">
        <v>4</v>
      </c>
      <c r="K20" s="4">
        <f t="shared" si="3"/>
        <v>0.9685230024213075</v>
      </c>
      <c r="L20" s="2">
        <v>91</v>
      </c>
      <c r="M20" s="4">
        <f t="shared" si="4"/>
        <v>22.033898305084747</v>
      </c>
      <c r="N20" s="2">
        <v>4</v>
      </c>
      <c r="O20" s="4">
        <f t="shared" si="5"/>
        <v>0.9685230024213075</v>
      </c>
      <c r="P20" s="2">
        <v>174</v>
      </c>
      <c r="Q20" s="48">
        <f t="shared" si="7"/>
        <v>42.130750605326874</v>
      </c>
      <c r="R20" s="2">
        <v>7</v>
      </c>
      <c r="S20" s="4">
        <f t="shared" si="8"/>
        <v>1.694915254237288</v>
      </c>
      <c r="T20" s="2">
        <v>18</v>
      </c>
      <c r="U20" s="14">
        <f t="shared" si="6"/>
        <v>4.358353510895884</v>
      </c>
    </row>
    <row r="21" spans="1:21" s="11" customFormat="1" ht="21" thickBot="1">
      <c r="A21" s="67"/>
      <c r="B21" s="29" t="s">
        <v>38</v>
      </c>
      <c r="C21" s="31">
        <v>1228</v>
      </c>
      <c r="D21" s="31">
        <v>846</v>
      </c>
      <c r="E21" s="32">
        <f t="shared" si="0"/>
        <v>68.89250814332247</v>
      </c>
      <c r="F21" s="31">
        <v>205</v>
      </c>
      <c r="G21" s="32">
        <f t="shared" si="1"/>
        <v>24.231678486997637</v>
      </c>
      <c r="H21" s="31">
        <v>74</v>
      </c>
      <c r="I21" s="32">
        <f t="shared" si="2"/>
        <v>8.747044917257684</v>
      </c>
      <c r="J21" s="31">
        <v>11</v>
      </c>
      <c r="K21" s="32">
        <f t="shared" si="3"/>
        <v>1.3002364066193854</v>
      </c>
      <c r="L21" s="31">
        <v>131</v>
      </c>
      <c r="M21" s="32">
        <f t="shared" si="4"/>
        <v>15.484633569739954</v>
      </c>
      <c r="N21" s="31">
        <v>8</v>
      </c>
      <c r="O21" s="32">
        <f t="shared" si="5"/>
        <v>0.9456264775413712</v>
      </c>
      <c r="P21" s="31">
        <v>413</v>
      </c>
      <c r="Q21" s="49">
        <f t="shared" si="7"/>
        <v>48.817966903073284</v>
      </c>
      <c r="R21" s="31">
        <f>SUM(R18,R20)</f>
        <v>7</v>
      </c>
      <c r="S21" s="32">
        <f t="shared" si="8"/>
        <v>0.8274231678486997</v>
      </c>
      <c r="T21" s="31">
        <v>32</v>
      </c>
      <c r="U21" s="33">
        <f t="shared" si="6"/>
        <v>3.7825059101654848</v>
      </c>
    </row>
    <row r="22" spans="1:21" ht="20.25">
      <c r="A22" s="68">
        <v>1118</v>
      </c>
      <c r="B22" s="13" t="s">
        <v>39</v>
      </c>
      <c r="C22" s="19">
        <v>593</v>
      </c>
      <c r="D22" s="19">
        <v>390</v>
      </c>
      <c r="E22" s="20">
        <f t="shared" si="0"/>
        <v>65.7672849915683</v>
      </c>
      <c r="F22" s="19">
        <v>73</v>
      </c>
      <c r="G22" s="21">
        <f t="shared" si="1"/>
        <v>18.71794871794872</v>
      </c>
      <c r="H22" s="19">
        <v>29</v>
      </c>
      <c r="I22" s="21">
        <f t="shared" si="2"/>
        <v>7.435897435897436</v>
      </c>
      <c r="J22" s="19">
        <v>5</v>
      </c>
      <c r="K22" s="21">
        <f t="shared" si="3"/>
        <v>1.2820512820512822</v>
      </c>
      <c r="L22" s="19">
        <v>45</v>
      </c>
      <c r="M22" s="21">
        <f t="shared" si="4"/>
        <v>11.538461538461538</v>
      </c>
      <c r="N22" s="19">
        <v>1</v>
      </c>
      <c r="O22" s="21">
        <f t="shared" si="5"/>
        <v>0.2564102564102564</v>
      </c>
      <c r="P22" s="19">
        <v>223</v>
      </c>
      <c r="Q22" s="47">
        <f t="shared" si="7"/>
        <v>57.17948717948718</v>
      </c>
      <c r="R22" s="25">
        <v>0</v>
      </c>
      <c r="S22" s="27">
        <f t="shared" si="8"/>
        <v>0</v>
      </c>
      <c r="T22" s="19">
        <v>14</v>
      </c>
      <c r="U22" s="22">
        <f t="shared" si="6"/>
        <v>3.58974358974359</v>
      </c>
    </row>
    <row r="23" spans="1:21" ht="20.25">
      <c r="A23" s="66">
        <v>1119</v>
      </c>
      <c r="B23" s="15" t="s">
        <v>40</v>
      </c>
      <c r="C23" s="2">
        <v>235</v>
      </c>
      <c r="D23" s="2">
        <v>200</v>
      </c>
      <c r="E23" s="3">
        <f t="shared" si="0"/>
        <v>85.1063829787234</v>
      </c>
      <c r="F23" s="2">
        <v>22</v>
      </c>
      <c r="G23" s="4">
        <f t="shared" si="1"/>
        <v>11</v>
      </c>
      <c r="H23" s="2">
        <v>8</v>
      </c>
      <c r="I23" s="4">
        <f t="shared" si="2"/>
        <v>4</v>
      </c>
      <c r="J23" s="2">
        <v>5</v>
      </c>
      <c r="K23" s="4">
        <f t="shared" si="3"/>
        <v>2.5</v>
      </c>
      <c r="L23" s="2">
        <v>24</v>
      </c>
      <c r="M23" s="4">
        <f t="shared" si="4"/>
        <v>12</v>
      </c>
      <c r="N23" s="2">
        <v>1</v>
      </c>
      <c r="O23" s="4">
        <f t="shared" si="5"/>
        <v>0.5</v>
      </c>
      <c r="P23" s="2">
        <v>132</v>
      </c>
      <c r="Q23" s="48">
        <f t="shared" si="7"/>
        <v>66</v>
      </c>
      <c r="R23" s="2">
        <v>0</v>
      </c>
      <c r="S23" s="4">
        <f t="shared" si="8"/>
        <v>0</v>
      </c>
      <c r="T23" s="2">
        <v>0</v>
      </c>
      <c r="U23" s="14">
        <f t="shared" si="6"/>
        <v>0</v>
      </c>
    </row>
    <row r="24" spans="1:21" ht="20.25">
      <c r="A24" s="66">
        <v>1120</v>
      </c>
      <c r="B24" s="15" t="s">
        <v>41</v>
      </c>
      <c r="C24" s="2">
        <v>153</v>
      </c>
      <c r="D24" s="2">
        <v>109</v>
      </c>
      <c r="E24" s="3">
        <f t="shared" si="0"/>
        <v>71.24183006535948</v>
      </c>
      <c r="F24" s="2">
        <v>22</v>
      </c>
      <c r="G24" s="4">
        <f t="shared" si="1"/>
        <v>20.18348623853211</v>
      </c>
      <c r="H24" s="2">
        <v>3</v>
      </c>
      <c r="I24" s="4">
        <f t="shared" si="2"/>
        <v>2.7522935779816513</v>
      </c>
      <c r="J24" s="2">
        <v>2</v>
      </c>
      <c r="K24" s="4">
        <f t="shared" si="3"/>
        <v>1.834862385321101</v>
      </c>
      <c r="L24" s="2">
        <v>9</v>
      </c>
      <c r="M24" s="4">
        <f t="shared" si="4"/>
        <v>8.256880733944953</v>
      </c>
      <c r="N24" s="2">
        <v>0</v>
      </c>
      <c r="O24" s="4">
        <f t="shared" si="5"/>
        <v>0</v>
      </c>
      <c r="P24" s="2">
        <v>71</v>
      </c>
      <c r="Q24" s="48">
        <f t="shared" si="7"/>
        <v>65.13761467889908</v>
      </c>
      <c r="R24" s="2">
        <v>0</v>
      </c>
      <c r="S24" s="4">
        <f t="shared" si="8"/>
        <v>0</v>
      </c>
      <c r="T24" s="2">
        <v>2</v>
      </c>
      <c r="U24" s="14">
        <f t="shared" si="6"/>
        <v>1.834862385321101</v>
      </c>
    </row>
    <row r="25" spans="1:21" s="11" customFormat="1" ht="21" thickBot="1">
      <c r="A25" s="69"/>
      <c r="B25" s="34" t="s">
        <v>42</v>
      </c>
      <c r="C25" s="36">
        <f>SUM(C22:C24)</f>
        <v>981</v>
      </c>
      <c r="D25" s="36">
        <f>SUM(D22:D24)</f>
        <v>699</v>
      </c>
      <c r="E25" s="37">
        <f t="shared" si="0"/>
        <v>71.25382262996942</v>
      </c>
      <c r="F25" s="36">
        <f>SUM(F22:F24)</f>
        <v>117</v>
      </c>
      <c r="G25" s="37">
        <f t="shared" si="1"/>
        <v>16.738197424892704</v>
      </c>
      <c r="H25" s="36">
        <f>SUM(H22:H24)</f>
        <v>40</v>
      </c>
      <c r="I25" s="37">
        <f t="shared" si="2"/>
        <v>5.7224606580829755</v>
      </c>
      <c r="J25" s="36">
        <f>SUM(J22:J24)</f>
        <v>12</v>
      </c>
      <c r="K25" s="37">
        <f t="shared" si="3"/>
        <v>1.7167381974248928</v>
      </c>
      <c r="L25" s="36">
        <f>SUM(L22:L24)</f>
        <v>78</v>
      </c>
      <c r="M25" s="37">
        <f t="shared" si="4"/>
        <v>11.158798283261802</v>
      </c>
      <c r="N25" s="36">
        <f>SUM(N22:N24)</f>
        <v>2</v>
      </c>
      <c r="O25" s="37">
        <f t="shared" si="5"/>
        <v>0.2861230329041488</v>
      </c>
      <c r="P25" s="36">
        <f>SUM(P22:P24)</f>
        <v>426</v>
      </c>
      <c r="Q25" s="49">
        <f t="shared" si="7"/>
        <v>60.94420600858369</v>
      </c>
      <c r="R25" s="31">
        <f>SUM(R22:R24)</f>
        <v>0</v>
      </c>
      <c r="S25" s="32">
        <f t="shared" si="8"/>
        <v>0</v>
      </c>
      <c r="T25" s="36">
        <f>SUM(T22:T24)</f>
        <v>16</v>
      </c>
      <c r="U25" s="38">
        <f t="shared" si="6"/>
        <v>2.2889842632331905</v>
      </c>
    </row>
    <row r="26" spans="1:21" ht="21" thickBot="1">
      <c r="A26" s="65">
        <v>1121</v>
      </c>
      <c r="B26" s="23" t="s">
        <v>43</v>
      </c>
      <c r="C26" s="25">
        <v>327</v>
      </c>
      <c r="D26" s="25">
        <v>320</v>
      </c>
      <c r="E26" s="26">
        <f t="shared" si="0"/>
        <v>97.85932721712538</v>
      </c>
      <c r="F26" s="25">
        <v>18</v>
      </c>
      <c r="G26" s="27">
        <f t="shared" si="1"/>
        <v>5.625</v>
      </c>
      <c r="H26" s="25">
        <v>9</v>
      </c>
      <c r="I26" s="27">
        <f t="shared" si="2"/>
        <v>2.8125</v>
      </c>
      <c r="J26" s="25">
        <v>2</v>
      </c>
      <c r="K26" s="27">
        <f t="shared" si="3"/>
        <v>0.625</v>
      </c>
      <c r="L26" s="25">
        <v>40</v>
      </c>
      <c r="M26" s="27">
        <f t="shared" si="4"/>
        <v>12.5</v>
      </c>
      <c r="N26" s="25">
        <v>1</v>
      </c>
      <c r="O26" s="27">
        <f t="shared" si="5"/>
        <v>0.3125</v>
      </c>
      <c r="P26" s="25">
        <v>176</v>
      </c>
      <c r="Q26" s="47">
        <f t="shared" si="7"/>
        <v>55</v>
      </c>
      <c r="R26" s="25">
        <v>0</v>
      </c>
      <c r="S26" s="27">
        <f t="shared" si="8"/>
        <v>0</v>
      </c>
      <c r="T26" s="25">
        <v>2</v>
      </c>
      <c r="U26" s="28">
        <f t="shared" si="6"/>
        <v>0.625</v>
      </c>
    </row>
    <row r="27" spans="1:21" ht="21" thickBot="1">
      <c r="A27" s="65">
        <v>1122</v>
      </c>
      <c r="B27" s="23" t="s">
        <v>44</v>
      </c>
      <c r="C27" s="25">
        <v>183</v>
      </c>
      <c r="D27" s="25">
        <v>144</v>
      </c>
      <c r="E27" s="26">
        <f>(D27*100)/C27</f>
        <v>78.68852459016394</v>
      </c>
      <c r="F27" s="25">
        <v>20</v>
      </c>
      <c r="G27" s="27">
        <f>(F27*100)/D27</f>
        <v>13.88888888888889</v>
      </c>
      <c r="H27" s="25">
        <v>10</v>
      </c>
      <c r="I27" s="27">
        <f>(H27*100)/D27</f>
        <v>6.944444444444445</v>
      </c>
      <c r="J27" s="25">
        <v>1</v>
      </c>
      <c r="K27" s="27">
        <f>(J27*100)/D27</f>
        <v>0.6944444444444444</v>
      </c>
      <c r="L27" s="25">
        <v>20</v>
      </c>
      <c r="M27" s="27">
        <f>(L27*100)/D27</f>
        <v>13.88888888888889</v>
      </c>
      <c r="N27" s="25">
        <v>1</v>
      </c>
      <c r="O27" s="27">
        <f>(N27*100)/D27</f>
        <v>0.6944444444444444</v>
      </c>
      <c r="P27" s="25">
        <v>81</v>
      </c>
      <c r="Q27" s="47">
        <f>(P27*100)/D27</f>
        <v>56.25</v>
      </c>
      <c r="R27" s="25">
        <v>0</v>
      </c>
      <c r="S27" s="27">
        <f>(R27*100)/D27</f>
        <v>0</v>
      </c>
      <c r="T27" s="25">
        <v>11</v>
      </c>
      <c r="U27" s="28">
        <f>(T27*100)/D27</f>
        <v>7.638888888888889</v>
      </c>
    </row>
    <row r="28" spans="1:21" ht="21" thickBot="1">
      <c r="A28" s="65">
        <v>1123</v>
      </c>
      <c r="B28" s="23" t="s">
        <v>45</v>
      </c>
      <c r="C28" s="25">
        <v>353</v>
      </c>
      <c r="D28" s="25">
        <v>221</v>
      </c>
      <c r="E28" s="26">
        <f>(D28*100)/C28</f>
        <v>62.60623229461756</v>
      </c>
      <c r="F28" s="25">
        <v>27</v>
      </c>
      <c r="G28" s="27">
        <f>(F28*100)/D28</f>
        <v>12.217194570135746</v>
      </c>
      <c r="H28" s="25">
        <v>13</v>
      </c>
      <c r="I28" s="27">
        <f>(H28*100)/D28</f>
        <v>5.882352941176471</v>
      </c>
      <c r="J28" s="25">
        <v>2</v>
      </c>
      <c r="K28" s="27">
        <f>(J28*100)/D28</f>
        <v>0.9049773755656109</v>
      </c>
      <c r="L28" s="25">
        <v>40</v>
      </c>
      <c r="M28" s="27">
        <f>(L28*100)/D28</f>
        <v>18.099547511312217</v>
      </c>
      <c r="N28" s="25">
        <v>0</v>
      </c>
      <c r="O28" s="27">
        <f>(N28*100)/D28</f>
        <v>0</v>
      </c>
      <c r="P28" s="25">
        <v>132</v>
      </c>
      <c r="Q28" s="47">
        <f>(P28*100)/D28</f>
        <v>59.72850678733032</v>
      </c>
      <c r="R28" s="25">
        <v>0</v>
      </c>
      <c r="S28" s="27">
        <f>(R28*100)/D28</f>
        <v>0</v>
      </c>
      <c r="T28" s="25">
        <v>16</v>
      </c>
      <c r="U28" s="28">
        <f>(T28*100)/D28</f>
        <v>7.239819004524887</v>
      </c>
    </row>
    <row r="29" spans="1:21" ht="21" thickBot="1">
      <c r="A29" s="65">
        <v>1124</v>
      </c>
      <c r="B29" s="23" t="s">
        <v>46</v>
      </c>
      <c r="C29" s="25">
        <v>381</v>
      </c>
      <c r="D29" s="25">
        <v>313</v>
      </c>
      <c r="E29" s="26">
        <f>(D29*100)/C29</f>
        <v>82.1522309711286</v>
      </c>
      <c r="F29" s="25">
        <v>50</v>
      </c>
      <c r="G29" s="27">
        <f>(F29*100)/D29</f>
        <v>15.97444089456869</v>
      </c>
      <c r="H29" s="25">
        <v>23</v>
      </c>
      <c r="I29" s="27">
        <f>(H29*100)/D29</f>
        <v>7.348242811501597</v>
      </c>
      <c r="J29" s="25">
        <v>5</v>
      </c>
      <c r="K29" s="27">
        <f>(J29*100)/D29</f>
        <v>1.597444089456869</v>
      </c>
      <c r="L29" s="25">
        <v>35</v>
      </c>
      <c r="M29" s="27">
        <f>(L29*100)/D29</f>
        <v>11.182108626198083</v>
      </c>
      <c r="N29" s="25">
        <v>0</v>
      </c>
      <c r="O29" s="27">
        <f>(N29*100)/D29</f>
        <v>0</v>
      </c>
      <c r="P29" s="25">
        <v>190</v>
      </c>
      <c r="Q29" s="47">
        <f>(P29*100)/D29</f>
        <v>60.70287539936102</v>
      </c>
      <c r="R29" s="25">
        <v>0</v>
      </c>
      <c r="S29" s="27">
        <f>(R29*100)/D29</f>
        <v>0</v>
      </c>
      <c r="T29" s="25">
        <v>10</v>
      </c>
      <c r="U29" s="28">
        <f>(T29*100)/D29</f>
        <v>3.194888178913738</v>
      </c>
    </row>
    <row r="30" spans="1:21" ht="20.25">
      <c r="A30" s="65">
        <v>1125</v>
      </c>
      <c r="B30" s="23" t="s">
        <v>47</v>
      </c>
      <c r="C30" s="25">
        <v>557</v>
      </c>
      <c r="D30" s="25">
        <v>364</v>
      </c>
      <c r="E30" s="26">
        <f>(D30*100)/C30</f>
        <v>65.35008976660683</v>
      </c>
      <c r="F30" s="25">
        <v>20</v>
      </c>
      <c r="G30" s="27">
        <f>(F30*100)/D30</f>
        <v>5.4945054945054945</v>
      </c>
      <c r="H30" s="25">
        <v>16</v>
      </c>
      <c r="I30" s="27">
        <f>(H30*100)/D30</f>
        <v>4.395604395604396</v>
      </c>
      <c r="J30" s="25">
        <v>5</v>
      </c>
      <c r="K30" s="27">
        <f>(J30*100)/D30</f>
        <v>1.3736263736263736</v>
      </c>
      <c r="L30" s="25">
        <v>64</v>
      </c>
      <c r="M30" s="27">
        <f>(L30*100)/D30</f>
        <v>17.582417582417584</v>
      </c>
      <c r="N30" s="25">
        <v>2</v>
      </c>
      <c r="O30" s="27">
        <f>(N30*100)/D30</f>
        <v>0.5494505494505495</v>
      </c>
      <c r="P30" s="25">
        <v>232</v>
      </c>
      <c r="Q30" s="47">
        <f>(P30*100)/D30</f>
        <v>63.73626373626374</v>
      </c>
      <c r="R30" s="25">
        <v>2</v>
      </c>
      <c r="S30" s="27">
        <f>(R30*100)/D30</f>
        <v>0.5494505494505495</v>
      </c>
      <c r="T30" s="25">
        <v>23</v>
      </c>
      <c r="U30" s="28">
        <f>(T30*100)/D30</f>
        <v>6.318681318681318</v>
      </c>
    </row>
    <row r="31" spans="1:21" s="11" customFormat="1" ht="21" thickBot="1">
      <c r="A31" s="67"/>
      <c r="B31" s="29" t="s">
        <v>48</v>
      </c>
      <c r="C31" s="31">
        <v>1801</v>
      </c>
      <c r="D31" s="31">
        <v>1362</v>
      </c>
      <c r="E31" s="32">
        <f t="shared" si="0"/>
        <v>75.6246529705719</v>
      </c>
      <c r="F31" s="31">
        <v>135</v>
      </c>
      <c r="G31" s="32">
        <f t="shared" si="1"/>
        <v>9.911894273127754</v>
      </c>
      <c r="H31" s="31">
        <v>71</v>
      </c>
      <c r="I31" s="32">
        <f t="shared" si="2"/>
        <v>5.212922173274596</v>
      </c>
      <c r="J31" s="31">
        <v>15</v>
      </c>
      <c r="K31" s="32">
        <f t="shared" si="3"/>
        <v>1.1013215859030836</v>
      </c>
      <c r="L31" s="31">
        <v>199</v>
      </c>
      <c r="M31" s="32">
        <f t="shared" si="4"/>
        <v>14.61086637298091</v>
      </c>
      <c r="N31" s="31">
        <v>4</v>
      </c>
      <c r="O31" s="32">
        <f t="shared" si="5"/>
        <v>0.2936857562408223</v>
      </c>
      <c r="P31" s="31">
        <v>811</v>
      </c>
      <c r="Q31" s="49">
        <f t="shared" si="7"/>
        <v>59.544787077826726</v>
      </c>
      <c r="R31" s="31">
        <v>2</v>
      </c>
      <c r="S31" s="32">
        <f t="shared" si="8"/>
        <v>0.14684287812041116</v>
      </c>
      <c r="T31" s="31">
        <v>62</v>
      </c>
      <c r="U31" s="33">
        <f t="shared" si="6"/>
        <v>4.552129221732746</v>
      </c>
    </row>
    <row r="32" spans="1:21" ht="20.25">
      <c r="A32" s="68">
        <v>1126</v>
      </c>
      <c r="B32" s="13" t="s">
        <v>49</v>
      </c>
      <c r="C32" s="19">
        <v>330</v>
      </c>
      <c r="D32" s="19">
        <v>230</v>
      </c>
      <c r="E32" s="20">
        <f t="shared" si="0"/>
        <v>69.6969696969697</v>
      </c>
      <c r="F32" s="19">
        <v>40</v>
      </c>
      <c r="G32" s="21">
        <f t="shared" si="1"/>
        <v>17.391304347826086</v>
      </c>
      <c r="H32" s="19">
        <v>9</v>
      </c>
      <c r="I32" s="21">
        <f t="shared" si="2"/>
        <v>3.9130434782608696</v>
      </c>
      <c r="J32" s="19">
        <v>4</v>
      </c>
      <c r="K32" s="21">
        <f t="shared" si="3"/>
        <v>1.7391304347826086</v>
      </c>
      <c r="L32" s="19">
        <v>42</v>
      </c>
      <c r="M32" s="21">
        <f t="shared" si="4"/>
        <v>18.26086956521739</v>
      </c>
      <c r="N32" s="19">
        <v>0</v>
      </c>
      <c r="O32" s="21">
        <f t="shared" si="5"/>
        <v>0</v>
      </c>
      <c r="P32" s="19">
        <v>127</v>
      </c>
      <c r="Q32" s="47">
        <f t="shared" si="7"/>
        <v>55.21739130434783</v>
      </c>
      <c r="R32" s="25">
        <v>0</v>
      </c>
      <c r="S32" s="27">
        <f t="shared" si="8"/>
        <v>0</v>
      </c>
      <c r="T32" s="19">
        <v>8</v>
      </c>
      <c r="U32" s="22">
        <f t="shared" si="6"/>
        <v>3.4782608695652173</v>
      </c>
    </row>
    <row r="33" spans="1:21" ht="20.25">
      <c r="A33" s="66">
        <v>1127</v>
      </c>
      <c r="B33" s="15" t="s">
        <v>50</v>
      </c>
      <c r="C33" s="2">
        <v>599</v>
      </c>
      <c r="D33" s="2">
        <v>430</v>
      </c>
      <c r="E33" s="3">
        <f>(D33*100)/C33</f>
        <v>71.78631051752922</v>
      </c>
      <c r="F33" s="2">
        <v>81</v>
      </c>
      <c r="G33" s="4">
        <f>(F33*100)/D33</f>
        <v>18.837209302325583</v>
      </c>
      <c r="H33" s="2">
        <v>20</v>
      </c>
      <c r="I33" s="4">
        <f>(H33*100)/D33</f>
        <v>4.651162790697675</v>
      </c>
      <c r="J33" s="2">
        <v>9</v>
      </c>
      <c r="K33" s="4">
        <f>(J33*100)/D33</f>
        <v>2.0930232558139537</v>
      </c>
      <c r="L33" s="2">
        <v>87</v>
      </c>
      <c r="M33" s="4">
        <f>(L33*100)/D33</f>
        <v>20.232558139534884</v>
      </c>
      <c r="N33" s="2">
        <v>1</v>
      </c>
      <c r="O33" s="4">
        <f>(N33*100)/D33</f>
        <v>0.23255813953488372</v>
      </c>
      <c r="P33" s="2">
        <v>215</v>
      </c>
      <c r="Q33" s="48">
        <f>(P33*100)/D33</f>
        <v>50</v>
      </c>
      <c r="R33" s="2">
        <v>2</v>
      </c>
      <c r="S33" s="4">
        <f>(R33*100)/D33</f>
        <v>0.46511627906976744</v>
      </c>
      <c r="T33" s="2">
        <v>15</v>
      </c>
      <c r="U33" s="14">
        <f>(T33*100)/D33</f>
        <v>3.488372093023256</v>
      </c>
    </row>
    <row r="34" spans="1:21" ht="20.25">
      <c r="A34" s="66">
        <v>1128</v>
      </c>
      <c r="B34" s="15" t="s">
        <v>51</v>
      </c>
      <c r="C34" s="2">
        <v>427</v>
      </c>
      <c r="D34" s="2">
        <v>305</v>
      </c>
      <c r="E34" s="3">
        <f t="shared" si="0"/>
        <v>71.42857142857143</v>
      </c>
      <c r="F34" s="2">
        <v>27</v>
      </c>
      <c r="G34" s="4">
        <f t="shared" si="1"/>
        <v>8.852459016393443</v>
      </c>
      <c r="H34" s="2">
        <v>51</v>
      </c>
      <c r="I34" s="4">
        <f t="shared" si="2"/>
        <v>16.721311475409838</v>
      </c>
      <c r="J34" s="2">
        <v>1</v>
      </c>
      <c r="K34" s="4">
        <f t="shared" si="3"/>
        <v>0.32786885245901637</v>
      </c>
      <c r="L34" s="2">
        <v>53</v>
      </c>
      <c r="M34" s="4">
        <f t="shared" si="4"/>
        <v>17.37704918032787</v>
      </c>
      <c r="N34" s="2">
        <v>4</v>
      </c>
      <c r="O34" s="4">
        <f t="shared" si="5"/>
        <v>1.3114754098360655</v>
      </c>
      <c r="P34" s="2">
        <v>147</v>
      </c>
      <c r="Q34" s="48">
        <f t="shared" si="7"/>
        <v>48.19672131147541</v>
      </c>
      <c r="R34" s="2">
        <v>1</v>
      </c>
      <c r="S34" s="4">
        <f t="shared" si="8"/>
        <v>0.32786885245901637</v>
      </c>
      <c r="T34" s="2">
        <v>21</v>
      </c>
      <c r="U34" s="14">
        <f t="shared" si="6"/>
        <v>6.885245901639344</v>
      </c>
    </row>
    <row r="35" spans="1:21" ht="20.25">
      <c r="A35" s="66">
        <v>1129</v>
      </c>
      <c r="B35" s="15" t="s">
        <v>52</v>
      </c>
      <c r="C35" s="2">
        <v>419</v>
      </c>
      <c r="D35" s="2">
        <v>294</v>
      </c>
      <c r="E35" s="3">
        <f t="shared" si="0"/>
        <v>70.16706443914082</v>
      </c>
      <c r="F35" s="2">
        <v>29</v>
      </c>
      <c r="G35" s="4">
        <f t="shared" si="1"/>
        <v>9.863945578231293</v>
      </c>
      <c r="H35" s="2">
        <v>23</v>
      </c>
      <c r="I35" s="4">
        <f t="shared" si="2"/>
        <v>7.8231292517006805</v>
      </c>
      <c r="J35" s="2">
        <v>0</v>
      </c>
      <c r="K35" s="4">
        <f t="shared" si="3"/>
        <v>0</v>
      </c>
      <c r="L35" s="2">
        <v>52</v>
      </c>
      <c r="M35" s="4">
        <f t="shared" si="4"/>
        <v>17.687074829931973</v>
      </c>
      <c r="N35" s="2">
        <v>2</v>
      </c>
      <c r="O35" s="4">
        <f t="shared" si="5"/>
        <v>0.6802721088435374</v>
      </c>
      <c r="P35" s="2">
        <v>174</v>
      </c>
      <c r="Q35" s="48">
        <f t="shared" si="7"/>
        <v>59.183673469387756</v>
      </c>
      <c r="R35" s="2">
        <v>1</v>
      </c>
      <c r="S35" s="4">
        <f t="shared" si="8"/>
        <v>0.3401360544217687</v>
      </c>
      <c r="T35" s="2">
        <v>13</v>
      </c>
      <c r="U35" s="14">
        <f t="shared" si="6"/>
        <v>4.421768707482993</v>
      </c>
    </row>
    <row r="36" spans="1:21" s="11" customFormat="1" ht="21" thickBot="1">
      <c r="A36" s="69"/>
      <c r="B36" s="34" t="s">
        <v>53</v>
      </c>
      <c r="C36" s="36">
        <f>SUM(C32:C35)</f>
        <v>1775</v>
      </c>
      <c r="D36" s="36">
        <f>SUM(D32:D35)</f>
        <v>1259</v>
      </c>
      <c r="E36" s="37">
        <f t="shared" si="0"/>
        <v>70.92957746478874</v>
      </c>
      <c r="F36" s="36">
        <f>SUM(F32:F35)</f>
        <v>177</v>
      </c>
      <c r="G36" s="37">
        <f t="shared" si="1"/>
        <v>14.058776806989675</v>
      </c>
      <c r="H36" s="36">
        <f>SUM(H32:H35)</f>
        <v>103</v>
      </c>
      <c r="I36" s="37">
        <f t="shared" si="2"/>
        <v>8.18109610802224</v>
      </c>
      <c r="J36" s="36">
        <f>SUM(J32:J35)</f>
        <v>14</v>
      </c>
      <c r="K36" s="37">
        <f t="shared" si="3"/>
        <v>1.1119936457505957</v>
      </c>
      <c r="L36" s="36">
        <f>SUM(L32:L35)</f>
        <v>234</v>
      </c>
      <c r="M36" s="37">
        <f t="shared" si="4"/>
        <v>18.586179507545673</v>
      </c>
      <c r="N36" s="36">
        <f>SUM(N32:N35)</f>
        <v>7</v>
      </c>
      <c r="O36" s="37">
        <f t="shared" si="5"/>
        <v>0.5559968228752978</v>
      </c>
      <c r="P36" s="36">
        <f>SUM(P32:P35)</f>
        <v>663</v>
      </c>
      <c r="Q36" s="49">
        <f t="shared" si="7"/>
        <v>52.66084193804607</v>
      </c>
      <c r="R36" s="31">
        <f>SUM(R32:R35)</f>
        <v>4</v>
      </c>
      <c r="S36" s="32">
        <f t="shared" si="8"/>
        <v>0.3177124702144559</v>
      </c>
      <c r="T36" s="36">
        <f>SUM(T32:T35)</f>
        <v>57</v>
      </c>
      <c r="U36" s="38">
        <f t="shared" si="6"/>
        <v>4.527402700555997</v>
      </c>
    </row>
    <row r="37" spans="1:21" ht="20.25">
      <c r="A37" s="65">
        <v>1130</v>
      </c>
      <c r="B37" s="23" t="s">
        <v>54</v>
      </c>
      <c r="C37" s="25">
        <v>387</v>
      </c>
      <c r="D37" s="25">
        <v>318</v>
      </c>
      <c r="E37" s="26">
        <f t="shared" si="0"/>
        <v>82.17054263565892</v>
      </c>
      <c r="F37" s="25">
        <v>47</v>
      </c>
      <c r="G37" s="27">
        <f t="shared" si="1"/>
        <v>14.779874213836479</v>
      </c>
      <c r="H37" s="25">
        <v>12</v>
      </c>
      <c r="I37" s="27">
        <f t="shared" si="2"/>
        <v>3.7735849056603774</v>
      </c>
      <c r="J37" s="25">
        <v>2</v>
      </c>
      <c r="K37" s="27">
        <f t="shared" si="3"/>
        <v>0.6289308176100629</v>
      </c>
      <c r="L37" s="25">
        <v>37</v>
      </c>
      <c r="M37" s="27">
        <f t="shared" si="4"/>
        <v>11.635220125786164</v>
      </c>
      <c r="N37" s="25">
        <v>1</v>
      </c>
      <c r="O37" s="27">
        <f t="shared" si="5"/>
        <v>0.31446540880503143</v>
      </c>
      <c r="P37" s="25">
        <v>207</v>
      </c>
      <c r="Q37" s="47">
        <f t="shared" si="7"/>
        <v>65.09433962264151</v>
      </c>
      <c r="R37" s="25">
        <v>0</v>
      </c>
      <c r="S37" s="27">
        <f t="shared" si="8"/>
        <v>0</v>
      </c>
      <c r="T37" s="25">
        <v>12</v>
      </c>
      <c r="U37" s="28">
        <f t="shared" si="6"/>
        <v>3.7735849056603774</v>
      </c>
    </row>
    <row r="38" spans="1:21" ht="20.25">
      <c r="A38" s="66">
        <v>1131</v>
      </c>
      <c r="B38" s="15" t="s">
        <v>55</v>
      </c>
      <c r="C38" s="2">
        <v>386</v>
      </c>
      <c r="D38" s="2">
        <v>322</v>
      </c>
      <c r="E38" s="3">
        <f t="shared" si="0"/>
        <v>83.41968911917098</v>
      </c>
      <c r="F38" s="2">
        <v>25</v>
      </c>
      <c r="G38" s="4">
        <f t="shared" si="1"/>
        <v>7.763975155279503</v>
      </c>
      <c r="H38" s="2">
        <v>20</v>
      </c>
      <c r="I38" s="4">
        <f t="shared" si="2"/>
        <v>6.211180124223603</v>
      </c>
      <c r="J38" s="2">
        <v>5</v>
      </c>
      <c r="K38" s="4">
        <f t="shared" si="3"/>
        <v>1.5527950310559007</v>
      </c>
      <c r="L38" s="2">
        <v>44</v>
      </c>
      <c r="M38" s="4">
        <f t="shared" si="4"/>
        <v>13.664596273291925</v>
      </c>
      <c r="N38" s="2">
        <v>0</v>
      </c>
      <c r="O38" s="4">
        <f t="shared" si="5"/>
        <v>0</v>
      </c>
      <c r="P38" s="2">
        <v>217</v>
      </c>
      <c r="Q38" s="48">
        <f t="shared" si="7"/>
        <v>67.3913043478261</v>
      </c>
      <c r="R38" s="2">
        <v>0</v>
      </c>
      <c r="S38" s="4">
        <f t="shared" si="8"/>
        <v>0</v>
      </c>
      <c r="T38" s="2">
        <v>10</v>
      </c>
      <c r="U38" s="14">
        <f t="shared" si="6"/>
        <v>3.1055900621118013</v>
      </c>
    </row>
    <row r="39" spans="1:21" ht="20.25">
      <c r="A39" s="66">
        <v>1132</v>
      </c>
      <c r="B39" s="15" t="s">
        <v>56</v>
      </c>
      <c r="C39" s="2">
        <v>696</v>
      </c>
      <c r="D39" s="2">
        <v>483</v>
      </c>
      <c r="E39" s="3">
        <f t="shared" si="0"/>
        <v>69.39655172413794</v>
      </c>
      <c r="F39" s="2">
        <v>112</v>
      </c>
      <c r="G39" s="4">
        <f t="shared" si="1"/>
        <v>23.18840579710145</v>
      </c>
      <c r="H39" s="2">
        <v>28</v>
      </c>
      <c r="I39" s="4">
        <f t="shared" si="2"/>
        <v>5.797101449275362</v>
      </c>
      <c r="J39" s="2">
        <v>7</v>
      </c>
      <c r="K39" s="4">
        <f t="shared" si="3"/>
        <v>1.4492753623188406</v>
      </c>
      <c r="L39" s="2">
        <v>74</v>
      </c>
      <c r="M39" s="4">
        <f t="shared" si="4"/>
        <v>15.320910973084887</v>
      </c>
      <c r="N39" s="2">
        <v>1</v>
      </c>
      <c r="O39" s="4">
        <f t="shared" si="5"/>
        <v>0.2070393374741201</v>
      </c>
      <c r="P39" s="2">
        <v>242</v>
      </c>
      <c r="Q39" s="48">
        <f t="shared" si="7"/>
        <v>50.10351966873706</v>
      </c>
      <c r="R39" s="2">
        <v>1</v>
      </c>
      <c r="S39" s="4">
        <f t="shared" si="8"/>
        <v>0.2070393374741201</v>
      </c>
      <c r="T39" s="2">
        <v>18</v>
      </c>
      <c r="U39" s="14">
        <f t="shared" si="6"/>
        <v>3.7267080745341614</v>
      </c>
    </row>
    <row r="40" spans="1:21" ht="20.25">
      <c r="A40" s="66">
        <v>1133</v>
      </c>
      <c r="B40" s="15" t="s">
        <v>57</v>
      </c>
      <c r="C40" s="2">
        <v>206</v>
      </c>
      <c r="D40" s="2">
        <v>170</v>
      </c>
      <c r="E40" s="3">
        <f t="shared" si="0"/>
        <v>82.52427184466019</v>
      </c>
      <c r="F40" s="2">
        <v>22</v>
      </c>
      <c r="G40" s="4">
        <f t="shared" si="1"/>
        <v>12.941176470588236</v>
      </c>
      <c r="H40" s="2">
        <v>15</v>
      </c>
      <c r="I40" s="4">
        <f t="shared" si="2"/>
        <v>8.823529411764707</v>
      </c>
      <c r="J40" s="2">
        <v>2</v>
      </c>
      <c r="K40" s="4">
        <f t="shared" si="3"/>
        <v>1.1764705882352942</v>
      </c>
      <c r="L40" s="2">
        <v>13</v>
      </c>
      <c r="M40" s="4">
        <f t="shared" si="4"/>
        <v>7.647058823529412</v>
      </c>
      <c r="N40" s="2">
        <v>0</v>
      </c>
      <c r="O40" s="4">
        <f t="shared" si="5"/>
        <v>0</v>
      </c>
      <c r="P40" s="2">
        <v>110</v>
      </c>
      <c r="Q40" s="48">
        <f t="shared" si="7"/>
        <v>64.70588235294117</v>
      </c>
      <c r="R40" s="2">
        <v>1</v>
      </c>
      <c r="S40" s="4">
        <f t="shared" si="8"/>
        <v>0.5882352941176471</v>
      </c>
      <c r="T40" s="2">
        <v>7</v>
      </c>
      <c r="U40" s="14">
        <f t="shared" si="6"/>
        <v>4.117647058823529</v>
      </c>
    </row>
    <row r="41" spans="1:21" ht="20.25">
      <c r="A41" s="66">
        <v>1134</v>
      </c>
      <c r="B41" s="15" t="s">
        <v>58</v>
      </c>
      <c r="C41" s="2">
        <v>200</v>
      </c>
      <c r="D41" s="2">
        <v>162</v>
      </c>
      <c r="E41" s="3">
        <f>(D41*100)/C41</f>
        <v>81</v>
      </c>
      <c r="F41" s="2">
        <v>24</v>
      </c>
      <c r="G41" s="4">
        <f>(F41*100)/D41</f>
        <v>14.814814814814815</v>
      </c>
      <c r="H41" s="2">
        <v>29</v>
      </c>
      <c r="I41" s="4">
        <f>(H41*100)/D41</f>
        <v>17.901234567901234</v>
      </c>
      <c r="J41" s="2">
        <v>2</v>
      </c>
      <c r="K41" s="4">
        <f>(J41*100)/D41</f>
        <v>1.2345679012345678</v>
      </c>
      <c r="L41" s="2">
        <v>35</v>
      </c>
      <c r="M41" s="4">
        <f>(L41*100)/D41</f>
        <v>21.604938271604937</v>
      </c>
      <c r="N41" s="2">
        <v>4</v>
      </c>
      <c r="O41" s="4">
        <f>(N41*100)/D41</f>
        <v>2.4691358024691357</v>
      </c>
      <c r="P41" s="2">
        <v>60</v>
      </c>
      <c r="Q41" s="48">
        <f>(P41*100)/D41</f>
        <v>37.03703703703704</v>
      </c>
      <c r="R41" s="2">
        <v>0</v>
      </c>
      <c r="S41" s="4">
        <f>(R41*100)/D41</f>
        <v>0</v>
      </c>
      <c r="T41" s="2">
        <v>10</v>
      </c>
      <c r="U41" s="14">
        <f>(T41*100)/D41</f>
        <v>6.172839506172839</v>
      </c>
    </row>
    <row r="42" spans="1:21" s="11" customFormat="1" ht="21" thickBot="1">
      <c r="A42" s="67"/>
      <c r="B42" s="29" t="s">
        <v>59</v>
      </c>
      <c r="C42" s="31">
        <f>SUM(C37:C41)</f>
        <v>1875</v>
      </c>
      <c r="D42" s="31">
        <f>SUM(D37:D41)</f>
        <v>1455</v>
      </c>
      <c r="E42" s="32">
        <f t="shared" si="0"/>
        <v>77.6</v>
      </c>
      <c r="F42" s="31">
        <f>SUM(F37:F41)</f>
        <v>230</v>
      </c>
      <c r="G42" s="32">
        <f t="shared" si="1"/>
        <v>15.807560137457045</v>
      </c>
      <c r="H42" s="31">
        <f>SUM(H37:H41)</f>
        <v>104</v>
      </c>
      <c r="I42" s="32">
        <f t="shared" si="2"/>
        <v>7.147766323024055</v>
      </c>
      <c r="J42" s="31">
        <f>SUM(J37:J41)</f>
        <v>18</v>
      </c>
      <c r="K42" s="32">
        <f t="shared" si="3"/>
        <v>1.2371134020618557</v>
      </c>
      <c r="L42" s="31">
        <f>SUM(L37:L41)</f>
        <v>203</v>
      </c>
      <c r="M42" s="32">
        <f t="shared" si="4"/>
        <v>13.951890034364261</v>
      </c>
      <c r="N42" s="31">
        <f>SUM(N37:N41)</f>
        <v>6</v>
      </c>
      <c r="O42" s="32">
        <f t="shared" si="5"/>
        <v>0.41237113402061853</v>
      </c>
      <c r="P42" s="31">
        <f>SUM(P37:P41)</f>
        <v>836</v>
      </c>
      <c r="Q42" s="49">
        <f t="shared" si="7"/>
        <v>57.45704467353952</v>
      </c>
      <c r="R42" s="31">
        <f>SUM(R37:R41)</f>
        <v>2</v>
      </c>
      <c r="S42" s="32">
        <f t="shared" si="8"/>
        <v>0.13745704467353953</v>
      </c>
      <c r="T42" s="31">
        <f>SUM(T37:T41)</f>
        <v>57</v>
      </c>
      <c r="U42" s="33">
        <f t="shared" si="6"/>
        <v>3.917525773195876</v>
      </c>
    </row>
    <row r="43" spans="1:21" ht="20.25">
      <c r="A43" s="68">
        <v>1135</v>
      </c>
      <c r="B43" s="13" t="s">
        <v>60</v>
      </c>
      <c r="C43" s="19">
        <v>139</v>
      </c>
      <c r="D43" s="19">
        <v>103</v>
      </c>
      <c r="E43" s="20">
        <f>(D43*100)/C43</f>
        <v>74.10071942446044</v>
      </c>
      <c r="F43" s="19">
        <v>20</v>
      </c>
      <c r="G43" s="21">
        <f>(F43*100)/D43</f>
        <v>19.41747572815534</v>
      </c>
      <c r="H43" s="19">
        <v>9</v>
      </c>
      <c r="I43" s="21">
        <f>(H43*100)/D43</f>
        <v>8.737864077669903</v>
      </c>
      <c r="J43" s="19">
        <v>1</v>
      </c>
      <c r="K43" s="21">
        <f>(J43*100)/D43</f>
        <v>0.970873786407767</v>
      </c>
      <c r="L43" s="19">
        <v>12</v>
      </c>
      <c r="M43" s="21">
        <f>(L43*100)/D43</f>
        <v>11.650485436893204</v>
      </c>
      <c r="N43" s="19">
        <v>2</v>
      </c>
      <c r="O43" s="21">
        <f>(N43*100)/D43</f>
        <v>1.941747572815534</v>
      </c>
      <c r="P43" s="19">
        <v>56</v>
      </c>
      <c r="Q43" s="47">
        <f>(P43*100)/D43</f>
        <v>54.36893203883495</v>
      </c>
      <c r="R43" s="25">
        <v>0</v>
      </c>
      <c r="S43" s="27">
        <f>(R43*100)/D43</f>
        <v>0</v>
      </c>
      <c r="T43" s="19">
        <v>3</v>
      </c>
      <c r="U43" s="22">
        <f>(T43*100)/D43</f>
        <v>2.912621359223301</v>
      </c>
    </row>
    <row r="44" spans="1:21" ht="21" thickBot="1">
      <c r="A44" s="66">
        <v>1136</v>
      </c>
      <c r="B44" s="15" t="s">
        <v>89</v>
      </c>
      <c r="C44" s="2">
        <v>225</v>
      </c>
      <c r="D44" s="2">
        <v>175</v>
      </c>
      <c r="E44" s="3">
        <f>(D44*100)/C44</f>
        <v>77.77777777777777</v>
      </c>
      <c r="F44" s="2">
        <v>44</v>
      </c>
      <c r="G44" s="4">
        <f>(F44*100)/D44</f>
        <v>25.142857142857142</v>
      </c>
      <c r="H44" s="2">
        <v>8</v>
      </c>
      <c r="I44" s="4">
        <f>(H44*100)/D44</f>
        <v>4.571428571428571</v>
      </c>
      <c r="J44" s="2">
        <v>0</v>
      </c>
      <c r="K44" s="4">
        <f>(J44*100)/D44</f>
        <v>0</v>
      </c>
      <c r="L44" s="2">
        <v>20</v>
      </c>
      <c r="M44" s="4">
        <f>(L44*100)/D44</f>
        <v>11.428571428571429</v>
      </c>
      <c r="N44" s="2">
        <v>0</v>
      </c>
      <c r="O44" s="4">
        <f>(N44*100)/D44</f>
        <v>0</v>
      </c>
      <c r="P44" s="2">
        <v>110</v>
      </c>
      <c r="Q44" s="48">
        <f>(P44*100)/D44</f>
        <v>62.857142857142854</v>
      </c>
      <c r="R44" s="2">
        <v>0</v>
      </c>
      <c r="S44" s="4">
        <f>(R44*100)/D44</f>
        <v>0</v>
      </c>
      <c r="T44" s="2">
        <v>7</v>
      </c>
      <c r="U44" s="14">
        <f>(T44*100)/D44</f>
        <v>4</v>
      </c>
    </row>
    <row r="45" spans="1:21" ht="21" thickBot="1">
      <c r="A45" s="68">
        <v>1137</v>
      </c>
      <c r="B45" s="13" t="s">
        <v>61</v>
      </c>
      <c r="C45" s="19">
        <v>383</v>
      </c>
      <c r="D45" s="19">
        <v>314</v>
      </c>
      <c r="E45" s="20">
        <f>(D45*100)/C45</f>
        <v>81.98433420365535</v>
      </c>
      <c r="F45" s="19">
        <v>44</v>
      </c>
      <c r="G45" s="21">
        <f>(F45*100)/D45</f>
        <v>14.012738853503185</v>
      </c>
      <c r="H45" s="19">
        <v>13</v>
      </c>
      <c r="I45" s="21">
        <f>(H45*100)/D45</f>
        <v>4.140127388535032</v>
      </c>
      <c r="J45" s="19">
        <v>1</v>
      </c>
      <c r="K45" s="21">
        <f>(J45*100)/D45</f>
        <v>0.3184713375796178</v>
      </c>
      <c r="L45" s="19">
        <v>57</v>
      </c>
      <c r="M45" s="21">
        <f>(L45*100)/D45</f>
        <v>18.15286624203822</v>
      </c>
      <c r="N45" s="19">
        <v>1</v>
      </c>
      <c r="O45" s="21">
        <f>(N45*100)/D45</f>
        <v>0.3184713375796178</v>
      </c>
      <c r="P45" s="19">
        <v>187</v>
      </c>
      <c r="Q45" s="47">
        <f>(P45*100)/D45</f>
        <v>59.554140127388536</v>
      </c>
      <c r="R45" s="25">
        <v>0</v>
      </c>
      <c r="S45" s="27">
        <f>(R45*100)/D45</f>
        <v>0</v>
      </c>
      <c r="T45" s="19">
        <v>11</v>
      </c>
      <c r="U45" s="22">
        <f>(T45*100)/D45</f>
        <v>3.5031847133757963</v>
      </c>
    </row>
    <row r="46" spans="1:21" ht="20.25">
      <c r="A46" s="68">
        <v>1138</v>
      </c>
      <c r="B46" s="13" t="s">
        <v>62</v>
      </c>
      <c r="C46" s="19">
        <v>191</v>
      </c>
      <c r="D46" s="19">
        <v>152</v>
      </c>
      <c r="E46" s="20">
        <f t="shared" si="0"/>
        <v>79.58115183246073</v>
      </c>
      <c r="F46" s="19">
        <v>29</v>
      </c>
      <c r="G46" s="21">
        <f t="shared" si="1"/>
        <v>19.07894736842105</v>
      </c>
      <c r="H46" s="19">
        <v>18</v>
      </c>
      <c r="I46" s="21">
        <f t="shared" si="2"/>
        <v>11.842105263157896</v>
      </c>
      <c r="J46" s="19">
        <v>2</v>
      </c>
      <c r="K46" s="21">
        <f t="shared" si="3"/>
        <v>1.3157894736842106</v>
      </c>
      <c r="L46" s="19">
        <v>11</v>
      </c>
      <c r="M46" s="21">
        <f t="shared" si="4"/>
        <v>7.2368421052631575</v>
      </c>
      <c r="N46" s="19">
        <v>4</v>
      </c>
      <c r="O46" s="21">
        <f t="shared" si="5"/>
        <v>2.6315789473684212</v>
      </c>
      <c r="P46" s="19">
        <v>76</v>
      </c>
      <c r="Q46" s="47">
        <f t="shared" si="7"/>
        <v>50</v>
      </c>
      <c r="R46" s="25">
        <v>0</v>
      </c>
      <c r="S46" s="27">
        <f t="shared" si="8"/>
        <v>0</v>
      </c>
      <c r="T46" s="19">
        <v>12</v>
      </c>
      <c r="U46" s="22">
        <f t="shared" si="6"/>
        <v>7.894736842105263</v>
      </c>
    </row>
    <row r="47" spans="1:21" ht="21" thickBot="1">
      <c r="A47" s="66">
        <v>1139</v>
      </c>
      <c r="B47" s="15" t="s">
        <v>63</v>
      </c>
      <c r="C47" s="2">
        <v>602</v>
      </c>
      <c r="D47" s="2">
        <v>408</v>
      </c>
      <c r="E47" s="3">
        <f t="shared" si="0"/>
        <v>67.77408637873754</v>
      </c>
      <c r="F47" s="2">
        <v>75</v>
      </c>
      <c r="G47" s="4">
        <f t="shared" si="1"/>
        <v>18.38235294117647</v>
      </c>
      <c r="H47" s="2">
        <v>43</v>
      </c>
      <c r="I47" s="4">
        <f t="shared" si="2"/>
        <v>10.53921568627451</v>
      </c>
      <c r="J47" s="2">
        <v>6</v>
      </c>
      <c r="K47" s="4">
        <f t="shared" si="3"/>
        <v>1.4705882352941178</v>
      </c>
      <c r="L47" s="2">
        <v>37</v>
      </c>
      <c r="M47" s="4">
        <f t="shared" si="4"/>
        <v>9.068627450980392</v>
      </c>
      <c r="N47" s="2">
        <v>4</v>
      </c>
      <c r="O47" s="4">
        <f t="shared" si="5"/>
        <v>0.9803921568627451</v>
      </c>
      <c r="P47" s="2">
        <v>226</v>
      </c>
      <c r="Q47" s="48">
        <f t="shared" si="7"/>
        <v>55.3921568627451</v>
      </c>
      <c r="R47" s="2">
        <v>1</v>
      </c>
      <c r="S47" s="4">
        <f t="shared" si="8"/>
        <v>0.24509803921568626</v>
      </c>
      <c r="T47" s="2">
        <v>16</v>
      </c>
      <c r="U47" s="14">
        <f t="shared" si="6"/>
        <v>3.9215686274509802</v>
      </c>
    </row>
    <row r="48" spans="1:21" ht="20.25">
      <c r="A48" s="68">
        <v>1140</v>
      </c>
      <c r="B48" s="13" t="s">
        <v>64</v>
      </c>
      <c r="C48" s="19">
        <v>526</v>
      </c>
      <c r="D48" s="19">
        <v>417</v>
      </c>
      <c r="E48" s="20">
        <f>(D48*100)/C48</f>
        <v>79.27756653992395</v>
      </c>
      <c r="F48" s="19">
        <v>92</v>
      </c>
      <c r="G48" s="21">
        <f>(F48*100)/D48</f>
        <v>22.062350119904078</v>
      </c>
      <c r="H48" s="19">
        <v>32</v>
      </c>
      <c r="I48" s="21">
        <f>(H48*100)/D48</f>
        <v>7.6738609112709835</v>
      </c>
      <c r="J48" s="19">
        <v>2</v>
      </c>
      <c r="K48" s="21">
        <f>(J48*100)/D48</f>
        <v>0.47961630695443647</v>
      </c>
      <c r="L48" s="19">
        <v>51</v>
      </c>
      <c r="M48" s="21">
        <f>(L48*100)/D48</f>
        <v>12.23021582733813</v>
      </c>
      <c r="N48" s="19">
        <v>0</v>
      </c>
      <c r="O48" s="21">
        <f>(N48*100)/D48</f>
        <v>0</v>
      </c>
      <c r="P48" s="19">
        <v>207</v>
      </c>
      <c r="Q48" s="47">
        <f>(P48*100)/D48</f>
        <v>49.64028776978417</v>
      </c>
      <c r="R48" s="25">
        <v>0</v>
      </c>
      <c r="S48" s="27">
        <f>(R48*100)/D48</f>
        <v>0</v>
      </c>
      <c r="T48" s="19">
        <v>33</v>
      </c>
      <c r="U48" s="22">
        <f>(T48*100)/D48</f>
        <v>7.913669064748201</v>
      </c>
    </row>
    <row r="49" spans="1:21" ht="21" thickBot="1">
      <c r="A49" s="66">
        <v>1141</v>
      </c>
      <c r="B49" s="15" t="s">
        <v>65</v>
      </c>
      <c r="C49" s="2">
        <v>282</v>
      </c>
      <c r="D49" s="2">
        <v>194</v>
      </c>
      <c r="E49" s="3">
        <f>(D49*100)/C49</f>
        <v>68.79432624113475</v>
      </c>
      <c r="F49" s="2">
        <v>38</v>
      </c>
      <c r="G49" s="4">
        <f>(F49*100)/D49</f>
        <v>19.587628865979383</v>
      </c>
      <c r="H49" s="2">
        <v>10</v>
      </c>
      <c r="I49" s="4">
        <f>(H49*100)/D49</f>
        <v>5.154639175257732</v>
      </c>
      <c r="J49" s="2">
        <v>1</v>
      </c>
      <c r="K49" s="4">
        <f>(J49*100)/D49</f>
        <v>0.5154639175257731</v>
      </c>
      <c r="L49" s="2">
        <v>44</v>
      </c>
      <c r="M49" s="4">
        <f>(L49*100)/D49</f>
        <v>22.68041237113402</v>
      </c>
      <c r="N49" s="2">
        <v>1</v>
      </c>
      <c r="O49" s="4">
        <f>(N49*100)/D49</f>
        <v>0.5154639175257731</v>
      </c>
      <c r="P49" s="2">
        <v>82</v>
      </c>
      <c r="Q49" s="48">
        <f>(P49*100)/D49</f>
        <v>42.2680412371134</v>
      </c>
      <c r="R49" s="2">
        <v>1</v>
      </c>
      <c r="S49" s="4">
        <f>(R49*100)/D49</f>
        <v>0.5154639175257731</v>
      </c>
      <c r="T49" s="2">
        <v>17</v>
      </c>
      <c r="U49" s="14">
        <f>(T49*100)/D49</f>
        <v>8.762886597938145</v>
      </c>
    </row>
    <row r="50" spans="1:21" ht="20.25">
      <c r="A50" s="68">
        <v>1142</v>
      </c>
      <c r="B50" s="13" t="s">
        <v>66</v>
      </c>
      <c r="C50" s="19">
        <v>154</v>
      </c>
      <c r="D50" s="19">
        <v>119</v>
      </c>
      <c r="E50" s="20">
        <f t="shared" si="0"/>
        <v>77.27272727272727</v>
      </c>
      <c r="F50" s="19">
        <v>20</v>
      </c>
      <c r="G50" s="21">
        <f t="shared" si="1"/>
        <v>16.80672268907563</v>
      </c>
      <c r="H50" s="19">
        <v>13</v>
      </c>
      <c r="I50" s="21">
        <f t="shared" si="2"/>
        <v>10.92436974789916</v>
      </c>
      <c r="J50" s="19">
        <v>1</v>
      </c>
      <c r="K50" s="21">
        <f t="shared" si="3"/>
        <v>0.8403361344537815</v>
      </c>
      <c r="L50" s="19">
        <v>23</v>
      </c>
      <c r="M50" s="21">
        <f t="shared" si="4"/>
        <v>19.327731092436974</v>
      </c>
      <c r="N50" s="19">
        <v>5</v>
      </c>
      <c r="O50" s="21">
        <f t="shared" si="5"/>
        <v>4.201680672268908</v>
      </c>
      <c r="P50" s="19">
        <v>50</v>
      </c>
      <c r="Q50" s="47">
        <f t="shared" si="7"/>
        <v>42.016806722689076</v>
      </c>
      <c r="R50" s="25">
        <v>1</v>
      </c>
      <c r="S50" s="27">
        <f t="shared" si="8"/>
        <v>0.8403361344537815</v>
      </c>
      <c r="T50" s="19">
        <v>6</v>
      </c>
      <c r="U50" s="22">
        <f t="shared" si="6"/>
        <v>5.042016806722689</v>
      </c>
    </row>
    <row r="51" spans="1:21" ht="20.25">
      <c r="A51" s="66">
        <v>1143</v>
      </c>
      <c r="B51" s="15" t="s">
        <v>67</v>
      </c>
      <c r="C51" s="2">
        <v>215</v>
      </c>
      <c r="D51" s="2">
        <v>187</v>
      </c>
      <c r="E51" s="3">
        <f t="shared" si="0"/>
        <v>86.97674418604652</v>
      </c>
      <c r="F51" s="2">
        <v>20</v>
      </c>
      <c r="G51" s="4">
        <f t="shared" si="1"/>
        <v>10.695187165775401</v>
      </c>
      <c r="H51" s="2">
        <v>5</v>
      </c>
      <c r="I51" s="4">
        <f t="shared" si="2"/>
        <v>2.6737967914438503</v>
      </c>
      <c r="J51" s="2">
        <v>1</v>
      </c>
      <c r="K51" s="4">
        <f t="shared" si="3"/>
        <v>0.5347593582887701</v>
      </c>
      <c r="L51" s="2">
        <v>7</v>
      </c>
      <c r="M51" s="4">
        <f t="shared" si="4"/>
        <v>3.7433155080213902</v>
      </c>
      <c r="N51" s="2">
        <v>0</v>
      </c>
      <c r="O51" s="4">
        <f t="shared" si="5"/>
        <v>0</v>
      </c>
      <c r="P51" s="2">
        <v>150</v>
      </c>
      <c r="Q51" s="48">
        <f t="shared" si="7"/>
        <v>80.21390374331551</v>
      </c>
      <c r="R51" s="2">
        <v>0</v>
      </c>
      <c r="S51" s="4">
        <f t="shared" si="8"/>
        <v>0</v>
      </c>
      <c r="T51" s="2">
        <v>4</v>
      </c>
      <c r="U51" s="14">
        <f t="shared" si="6"/>
        <v>2.1390374331550803</v>
      </c>
    </row>
    <row r="52" spans="1:21" s="11" customFormat="1" ht="21" thickBot="1">
      <c r="A52" s="69"/>
      <c r="B52" s="34" t="s">
        <v>68</v>
      </c>
      <c r="C52" s="36">
        <v>2717</v>
      </c>
      <c r="D52" s="36">
        <v>2069</v>
      </c>
      <c r="E52" s="37">
        <f t="shared" si="0"/>
        <v>76.15016562384983</v>
      </c>
      <c r="F52" s="36">
        <v>382</v>
      </c>
      <c r="G52" s="37">
        <f t="shared" si="1"/>
        <v>18.46302561623973</v>
      </c>
      <c r="H52" s="36">
        <v>151</v>
      </c>
      <c r="I52" s="37">
        <f t="shared" si="2"/>
        <v>7.298211696471726</v>
      </c>
      <c r="J52" s="36">
        <v>15</v>
      </c>
      <c r="K52" s="37">
        <f t="shared" si="3"/>
        <v>0.7249879168680522</v>
      </c>
      <c r="L52" s="36">
        <v>262</v>
      </c>
      <c r="M52" s="37">
        <f t="shared" si="4"/>
        <v>12.663122281295312</v>
      </c>
      <c r="N52" s="36">
        <v>17</v>
      </c>
      <c r="O52" s="37">
        <f t="shared" si="5"/>
        <v>0.8216529724504592</v>
      </c>
      <c r="P52" s="36">
        <v>1144</v>
      </c>
      <c r="Q52" s="49">
        <f t="shared" si="7"/>
        <v>55.29241179313678</v>
      </c>
      <c r="R52" s="31">
        <v>3</v>
      </c>
      <c r="S52" s="32">
        <f t="shared" si="8"/>
        <v>0.14499758337361043</v>
      </c>
      <c r="T52" s="36">
        <v>109</v>
      </c>
      <c r="U52" s="38">
        <f t="shared" si="6"/>
        <v>5.268245529241179</v>
      </c>
    </row>
    <row r="53" spans="1:21" ht="21" thickBot="1">
      <c r="A53" s="65">
        <v>1144</v>
      </c>
      <c r="B53" s="23" t="s">
        <v>69</v>
      </c>
      <c r="C53" s="25">
        <v>259</v>
      </c>
      <c r="D53" s="25">
        <v>166</v>
      </c>
      <c r="E53" s="26">
        <f t="shared" si="0"/>
        <v>64.0926640926641</v>
      </c>
      <c r="F53" s="25">
        <v>20</v>
      </c>
      <c r="G53" s="27">
        <f t="shared" si="1"/>
        <v>12.048192771084338</v>
      </c>
      <c r="H53" s="25">
        <v>7</v>
      </c>
      <c r="I53" s="27">
        <f t="shared" si="2"/>
        <v>4.216867469879518</v>
      </c>
      <c r="J53" s="25">
        <v>0</v>
      </c>
      <c r="K53" s="27">
        <f t="shared" si="3"/>
        <v>0</v>
      </c>
      <c r="L53" s="25">
        <v>38</v>
      </c>
      <c r="M53" s="27">
        <f t="shared" si="4"/>
        <v>22.89156626506024</v>
      </c>
      <c r="N53" s="25">
        <v>0</v>
      </c>
      <c r="O53" s="27">
        <f t="shared" si="5"/>
        <v>0</v>
      </c>
      <c r="P53" s="25">
        <v>94</v>
      </c>
      <c r="Q53" s="47">
        <f t="shared" si="7"/>
        <v>56.626506024096386</v>
      </c>
      <c r="R53" s="25">
        <v>0</v>
      </c>
      <c r="S53" s="27">
        <f t="shared" si="8"/>
        <v>0</v>
      </c>
      <c r="T53" s="25">
        <v>6</v>
      </c>
      <c r="U53" s="28">
        <f t="shared" si="6"/>
        <v>3.6144578313253013</v>
      </c>
    </row>
    <row r="54" spans="1:21" ht="21" thickBot="1">
      <c r="A54" s="65">
        <v>1145</v>
      </c>
      <c r="B54" s="23" t="s">
        <v>70</v>
      </c>
      <c r="C54" s="25">
        <v>209</v>
      </c>
      <c r="D54" s="25">
        <v>154</v>
      </c>
      <c r="E54" s="26">
        <f>(D54*100)/C54</f>
        <v>73.6842105263158</v>
      </c>
      <c r="F54" s="25">
        <v>22</v>
      </c>
      <c r="G54" s="27">
        <f>(F54*100)/D54</f>
        <v>14.285714285714286</v>
      </c>
      <c r="H54" s="25">
        <v>6</v>
      </c>
      <c r="I54" s="27">
        <f>(H54*100)/D54</f>
        <v>3.896103896103896</v>
      </c>
      <c r="J54" s="25">
        <v>4</v>
      </c>
      <c r="K54" s="27">
        <f>(J54*100)/D54</f>
        <v>2.5974025974025974</v>
      </c>
      <c r="L54" s="25">
        <v>9</v>
      </c>
      <c r="M54" s="27">
        <f>(L54*100)/D54</f>
        <v>5.8441558441558445</v>
      </c>
      <c r="N54" s="25">
        <v>1</v>
      </c>
      <c r="O54" s="27">
        <f>(N54*100)/D54</f>
        <v>0.6493506493506493</v>
      </c>
      <c r="P54" s="25">
        <v>111</v>
      </c>
      <c r="Q54" s="47">
        <f>(P54*100)/D54</f>
        <v>72.07792207792208</v>
      </c>
      <c r="R54" s="25">
        <v>0</v>
      </c>
      <c r="S54" s="27">
        <f>(R54*100)/D54</f>
        <v>0</v>
      </c>
      <c r="T54" s="25">
        <v>1</v>
      </c>
      <c r="U54" s="28">
        <f>(T54*100)/D54</f>
        <v>0.6493506493506493</v>
      </c>
    </row>
    <row r="55" spans="1:21" ht="21" thickBot="1">
      <c r="A55" s="65">
        <v>1146</v>
      </c>
      <c r="B55" s="23" t="s">
        <v>71</v>
      </c>
      <c r="C55" s="25">
        <v>168</v>
      </c>
      <c r="D55" s="25">
        <v>102</v>
      </c>
      <c r="E55" s="26">
        <f>(D55*100)/C55</f>
        <v>60.714285714285715</v>
      </c>
      <c r="F55" s="25">
        <v>10</v>
      </c>
      <c r="G55" s="27">
        <f>(F55*100)/D55</f>
        <v>9.803921568627452</v>
      </c>
      <c r="H55" s="25">
        <v>10</v>
      </c>
      <c r="I55" s="27">
        <f>(H55*100)/D55</f>
        <v>9.803921568627452</v>
      </c>
      <c r="J55" s="25">
        <v>1</v>
      </c>
      <c r="K55" s="27">
        <f>(J55*100)/D55</f>
        <v>0.9803921568627451</v>
      </c>
      <c r="L55" s="25">
        <v>17</v>
      </c>
      <c r="M55" s="27">
        <f>(L55*100)/D55</f>
        <v>16.666666666666668</v>
      </c>
      <c r="N55" s="25">
        <v>2</v>
      </c>
      <c r="O55" s="27">
        <f>(N55*100)/D55</f>
        <v>1.9607843137254901</v>
      </c>
      <c r="P55" s="25">
        <v>65</v>
      </c>
      <c r="Q55" s="47">
        <f>(P55*100)/D55</f>
        <v>63.72549019607843</v>
      </c>
      <c r="R55" s="25">
        <v>0</v>
      </c>
      <c r="S55" s="27">
        <f>(R55*100)/D55</f>
        <v>0</v>
      </c>
      <c r="T55" s="25">
        <v>0</v>
      </c>
      <c r="U55" s="28">
        <f>(T55*100)/D55</f>
        <v>0</v>
      </c>
    </row>
    <row r="56" spans="1:21" ht="20.25">
      <c r="A56" s="65">
        <v>1147</v>
      </c>
      <c r="B56" s="23" t="s">
        <v>72</v>
      </c>
      <c r="C56" s="25">
        <v>415</v>
      </c>
      <c r="D56" s="25">
        <v>271</v>
      </c>
      <c r="E56" s="26">
        <f t="shared" si="0"/>
        <v>65.3012048192771</v>
      </c>
      <c r="F56" s="25">
        <v>51</v>
      </c>
      <c r="G56" s="27">
        <f t="shared" si="1"/>
        <v>18.819188191881917</v>
      </c>
      <c r="H56" s="25">
        <v>24</v>
      </c>
      <c r="I56" s="27">
        <f t="shared" si="2"/>
        <v>8.85608856088561</v>
      </c>
      <c r="J56" s="25">
        <v>1</v>
      </c>
      <c r="K56" s="27">
        <f t="shared" si="3"/>
        <v>0.36900369003690037</v>
      </c>
      <c r="L56" s="25">
        <v>38</v>
      </c>
      <c r="M56" s="27">
        <f t="shared" si="4"/>
        <v>14.022140221402214</v>
      </c>
      <c r="N56" s="25">
        <v>2</v>
      </c>
      <c r="O56" s="27">
        <f t="shared" si="5"/>
        <v>0.7380073800738007</v>
      </c>
      <c r="P56" s="25">
        <v>146</v>
      </c>
      <c r="Q56" s="47">
        <f t="shared" si="7"/>
        <v>53.874538745387454</v>
      </c>
      <c r="R56" s="25">
        <v>0</v>
      </c>
      <c r="S56" s="27">
        <f t="shared" si="8"/>
        <v>0</v>
      </c>
      <c r="T56" s="25">
        <v>9</v>
      </c>
      <c r="U56" s="28">
        <f t="shared" si="6"/>
        <v>3.321033210332103</v>
      </c>
    </row>
    <row r="57" spans="1:21" s="11" customFormat="1" ht="21" thickBot="1">
      <c r="A57" s="67"/>
      <c r="B57" s="29" t="s">
        <v>73</v>
      </c>
      <c r="C57" s="31">
        <f aca="true" t="shared" si="9" ref="C57:U57">SUM(C53:C56)</f>
        <v>1051</v>
      </c>
      <c r="D57" s="31">
        <f t="shared" si="9"/>
        <v>693</v>
      </c>
      <c r="E57" s="32">
        <f t="shared" si="9"/>
        <v>263.79236515254274</v>
      </c>
      <c r="F57" s="31">
        <f t="shared" si="9"/>
        <v>103</v>
      </c>
      <c r="G57" s="32">
        <f t="shared" si="9"/>
        <v>54.95701681730799</v>
      </c>
      <c r="H57" s="31">
        <f t="shared" si="9"/>
        <v>47</v>
      </c>
      <c r="I57" s="32">
        <f t="shared" si="9"/>
        <v>26.772981495496474</v>
      </c>
      <c r="J57" s="31">
        <f t="shared" si="9"/>
        <v>6</v>
      </c>
      <c r="K57" s="32">
        <f t="shared" si="9"/>
        <v>3.946798444302243</v>
      </c>
      <c r="L57" s="31">
        <f t="shared" si="9"/>
        <v>102</v>
      </c>
      <c r="M57" s="32">
        <f t="shared" si="9"/>
        <v>59.424528997284966</v>
      </c>
      <c r="N57" s="31">
        <f t="shared" si="9"/>
        <v>5</v>
      </c>
      <c r="O57" s="32">
        <f t="shared" si="9"/>
        <v>3.3481423431499397</v>
      </c>
      <c r="P57" s="31">
        <f t="shared" si="9"/>
        <v>416</v>
      </c>
      <c r="Q57" s="49">
        <v>60.2</v>
      </c>
      <c r="R57" s="31">
        <f t="shared" si="9"/>
        <v>0</v>
      </c>
      <c r="S57" s="32">
        <f t="shared" si="9"/>
        <v>0</v>
      </c>
      <c r="T57" s="31">
        <f t="shared" si="9"/>
        <v>16</v>
      </c>
      <c r="U57" s="33">
        <f t="shared" si="9"/>
        <v>7.584841691008053</v>
      </c>
    </row>
    <row r="58" spans="1:21" s="12" customFormat="1" ht="30" customHeight="1" thickBot="1">
      <c r="A58" s="70"/>
      <c r="B58" s="72" t="s">
        <v>12</v>
      </c>
      <c r="C58" s="41">
        <f>SUM(C14,C17,C21,C25,C31,C36,C42,C52,C57)</f>
        <v>16650</v>
      </c>
      <c r="D58" s="41">
        <f>SUM(D14,D17,D21,D25,D31,D36,D42,D52,D57)</f>
        <v>12628</v>
      </c>
      <c r="E58" s="42">
        <f t="shared" si="0"/>
        <v>75.84384384384384</v>
      </c>
      <c r="F58" s="41">
        <f>SUM(F14,F17,F21,F25,F31,F36,F42,F52,F57)</f>
        <v>2261</v>
      </c>
      <c r="G58" s="42">
        <f t="shared" si="1"/>
        <v>17.904656319290467</v>
      </c>
      <c r="H58" s="41">
        <f>SUM(H14,H17,H21,H25,H31,H36,H42,H52,H57)</f>
        <v>854</v>
      </c>
      <c r="I58" s="42">
        <f t="shared" si="2"/>
        <v>6.762749445676275</v>
      </c>
      <c r="J58" s="41">
        <f>SUM(J14,J17,J21,J25,J31,J36,J42,J52,J57)</f>
        <v>121</v>
      </c>
      <c r="K58" s="45">
        <f t="shared" si="3"/>
        <v>0.9581881533101045</v>
      </c>
      <c r="L58" s="44">
        <f>SUM(L14,L17,L21,L25,L31,L36,L42,L52,L57)</f>
        <v>1723</v>
      </c>
      <c r="M58" s="45">
        <f t="shared" si="4"/>
        <v>13.644282546721572</v>
      </c>
      <c r="N58" s="44">
        <f>SUM(N14,N17,N21,N25,N31,N36,N42,N52,N57,)</f>
        <v>69</v>
      </c>
      <c r="O58" s="45">
        <f t="shared" si="5"/>
        <v>0.5464048146974976</v>
      </c>
      <c r="P58" s="44">
        <f>SUM(P14,P17,P21,P25,P31,P36,P42,P52,P57,)</f>
        <v>7078</v>
      </c>
      <c r="Q58" s="60">
        <f t="shared" si="7"/>
        <v>56.05004751346215</v>
      </c>
      <c r="R58" s="44">
        <f>SUM(R14,R17,R21,R25,R31,R36,R42,R52,R57,)</f>
        <v>28</v>
      </c>
      <c r="S58" s="60">
        <f t="shared" si="8"/>
        <v>0.22172949002217296</v>
      </c>
      <c r="T58" s="44">
        <f>SUM(T14,T17,T21,T25,T31,T36,T42,T52,T57,)</f>
        <v>477</v>
      </c>
      <c r="U58" s="46">
        <f t="shared" si="6"/>
        <v>3.7773202407348747</v>
      </c>
    </row>
  </sheetData>
  <sheetProtection/>
  <mergeCells count="23">
    <mergeCell ref="W4:X4"/>
    <mergeCell ref="W5:X5"/>
    <mergeCell ref="T4:U4"/>
    <mergeCell ref="T5:U5"/>
    <mergeCell ref="N5:O5"/>
    <mergeCell ref="F4:G4"/>
    <mergeCell ref="F5:G5"/>
    <mergeCell ref="H4:I4"/>
    <mergeCell ref="H5:I5"/>
    <mergeCell ref="J4:K4"/>
    <mergeCell ref="J5:K5"/>
    <mergeCell ref="L4:M4"/>
    <mergeCell ref="L5:M5"/>
    <mergeCell ref="A1:U1"/>
    <mergeCell ref="A2:U2"/>
    <mergeCell ref="C4:C6"/>
    <mergeCell ref="D4:E5"/>
    <mergeCell ref="P4:Q4"/>
    <mergeCell ref="P5:Q5"/>
    <mergeCell ref="R4:S5"/>
    <mergeCell ref="B4:B6"/>
    <mergeCell ref="A4:A6"/>
    <mergeCell ref="N4:O4"/>
  </mergeCells>
  <printOptions/>
  <pageMargins left="0.3937007874015748" right="0.3937007874015748" top="0.3937007874015748" bottom="0.3937007874015748" header="0.31496062992125984" footer="0.3937007874015748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AH60"/>
  <sheetViews>
    <sheetView view="pageBreakPreview" zoomScale="55" zoomScaleNormal="70" zoomScaleSheetLayoutView="55" zoomScalePageLayoutView="0" workbookViewId="0" topLeftCell="C22">
      <selection activeCell="AD45" sqref="AD45"/>
    </sheetView>
  </sheetViews>
  <sheetFormatPr defaultColWidth="9.140625" defaultRowHeight="15"/>
  <cols>
    <col min="1" max="1" width="8.421875" style="0" customWidth="1"/>
    <col min="2" max="2" width="30.57421875" style="0" customWidth="1"/>
    <col min="3" max="3" width="9.28125" style="0" bestFit="1" customWidth="1"/>
    <col min="4" max="4" width="9.421875" style="0" customWidth="1"/>
    <col min="5" max="5" width="8.28125" style="0" customWidth="1"/>
    <col min="6" max="9" width="9.8515625" style="0" customWidth="1"/>
    <col min="10" max="11" width="10.421875" style="0" customWidth="1"/>
    <col min="12" max="29" width="9.8515625" style="0" customWidth="1"/>
    <col min="31" max="31" width="15.7109375" style="0" customWidth="1"/>
    <col min="33" max="33" width="7.7109375" style="0" customWidth="1"/>
  </cols>
  <sheetData>
    <row r="1" spans="1:33" ht="22.5">
      <c r="A1" s="73" t="s">
        <v>20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61"/>
      <c r="AG1" s="61"/>
    </row>
    <row r="2" spans="1:33" ht="22.5">
      <c r="A2" s="73" t="s">
        <v>23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61"/>
      <c r="AG2" s="61"/>
    </row>
    <row r="3" spans="1:33" ht="24" thickBo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</row>
    <row r="4" spans="1:34" ht="23.25">
      <c r="A4" s="87" t="s">
        <v>13</v>
      </c>
      <c r="B4" s="74" t="s">
        <v>18</v>
      </c>
      <c r="C4" s="74" t="s">
        <v>17</v>
      </c>
      <c r="D4" s="77" t="s">
        <v>16</v>
      </c>
      <c r="E4" s="78"/>
      <c r="F4" s="120" t="s">
        <v>14</v>
      </c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1"/>
      <c r="R4" s="122" t="s">
        <v>15</v>
      </c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4"/>
      <c r="AF4" s="7"/>
      <c r="AG4" s="9"/>
      <c r="AH4" s="10"/>
    </row>
    <row r="5" spans="1:34" ht="15.75" customHeight="1">
      <c r="A5" s="88"/>
      <c r="B5" s="75"/>
      <c r="C5" s="75"/>
      <c r="D5" s="85"/>
      <c r="E5" s="86"/>
      <c r="F5" s="98" t="s">
        <v>2</v>
      </c>
      <c r="G5" s="99"/>
      <c r="H5" s="98" t="s">
        <v>8</v>
      </c>
      <c r="I5" s="99"/>
      <c r="J5" s="98" t="s">
        <v>6</v>
      </c>
      <c r="K5" s="99"/>
      <c r="L5" s="98" t="s">
        <v>7</v>
      </c>
      <c r="M5" s="99"/>
      <c r="N5" s="98" t="s">
        <v>4</v>
      </c>
      <c r="O5" s="99"/>
      <c r="P5" s="98" t="s">
        <v>9</v>
      </c>
      <c r="Q5" s="110"/>
      <c r="R5" s="103" t="s">
        <v>95</v>
      </c>
      <c r="S5" s="104"/>
      <c r="T5" s="114" t="s">
        <v>104</v>
      </c>
      <c r="U5" s="115"/>
      <c r="V5" s="106" t="s">
        <v>98</v>
      </c>
      <c r="W5" s="104"/>
      <c r="X5" s="106" t="s">
        <v>101</v>
      </c>
      <c r="Y5" s="104"/>
      <c r="Z5" s="107" t="s">
        <v>105</v>
      </c>
      <c r="AA5" s="107"/>
      <c r="AB5" s="107" t="s">
        <v>106</v>
      </c>
      <c r="AC5" s="107"/>
      <c r="AD5" s="98" t="s">
        <v>9</v>
      </c>
      <c r="AE5" s="108"/>
      <c r="AG5" s="93"/>
      <c r="AH5" s="93"/>
    </row>
    <row r="6" spans="1:34" ht="15.75">
      <c r="A6" s="88"/>
      <c r="B6" s="75"/>
      <c r="C6" s="75"/>
      <c r="D6" s="85"/>
      <c r="E6" s="86"/>
      <c r="F6" s="100" t="s">
        <v>3</v>
      </c>
      <c r="G6" s="101"/>
      <c r="H6" s="100"/>
      <c r="I6" s="101"/>
      <c r="J6" s="100" t="s">
        <v>3</v>
      </c>
      <c r="K6" s="101"/>
      <c r="L6" s="100"/>
      <c r="M6" s="101"/>
      <c r="N6" s="100" t="s">
        <v>5</v>
      </c>
      <c r="O6" s="101"/>
      <c r="P6" s="100" t="s">
        <v>19</v>
      </c>
      <c r="Q6" s="111"/>
      <c r="R6" s="90" t="s">
        <v>96</v>
      </c>
      <c r="S6" s="86"/>
      <c r="T6" s="116"/>
      <c r="U6" s="117"/>
      <c r="V6" s="85" t="s">
        <v>99</v>
      </c>
      <c r="W6" s="86"/>
      <c r="X6" s="85" t="s">
        <v>102</v>
      </c>
      <c r="Y6" s="86"/>
      <c r="Z6" s="107"/>
      <c r="AA6" s="107"/>
      <c r="AB6" s="107"/>
      <c r="AC6" s="107"/>
      <c r="AD6" s="100" t="s">
        <v>19</v>
      </c>
      <c r="AE6" s="109"/>
      <c r="AG6" s="93"/>
      <c r="AH6" s="93"/>
    </row>
    <row r="7" spans="1:34" ht="31.5" customHeight="1">
      <c r="A7" s="88"/>
      <c r="B7" s="75"/>
      <c r="C7" s="75"/>
      <c r="D7" s="79"/>
      <c r="E7" s="80"/>
      <c r="F7" s="112"/>
      <c r="G7" s="113"/>
      <c r="H7" s="112"/>
      <c r="I7" s="113"/>
      <c r="J7" s="112"/>
      <c r="K7" s="113"/>
      <c r="L7" s="112"/>
      <c r="M7" s="113"/>
      <c r="N7" s="112"/>
      <c r="O7" s="113"/>
      <c r="P7" s="96" t="s">
        <v>10</v>
      </c>
      <c r="Q7" s="102"/>
      <c r="R7" s="105" t="s">
        <v>97</v>
      </c>
      <c r="S7" s="80"/>
      <c r="T7" s="118"/>
      <c r="U7" s="119"/>
      <c r="V7" s="79" t="s">
        <v>100</v>
      </c>
      <c r="W7" s="80"/>
      <c r="X7" s="79" t="s">
        <v>103</v>
      </c>
      <c r="Y7" s="80"/>
      <c r="Z7" s="107"/>
      <c r="AA7" s="107"/>
      <c r="AB7" s="107"/>
      <c r="AC7" s="107"/>
      <c r="AD7" s="96" t="s">
        <v>11</v>
      </c>
      <c r="AE7" s="97"/>
      <c r="AG7" s="93"/>
      <c r="AH7" s="93"/>
    </row>
    <row r="8" spans="1:34" ht="16.5" thickBot="1">
      <c r="A8" s="88"/>
      <c r="B8" s="75"/>
      <c r="C8" s="75"/>
      <c r="D8" s="16" t="s">
        <v>0</v>
      </c>
      <c r="E8" s="16" t="s">
        <v>1</v>
      </c>
      <c r="F8" s="17" t="s">
        <v>0</v>
      </c>
      <c r="G8" s="17" t="s">
        <v>1</v>
      </c>
      <c r="H8" s="17" t="s">
        <v>0</v>
      </c>
      <c r="I8" s="17" t="s">
        <v>1</v>
      </c>
      <c r="J8" s="17" t="s">
        <v>0</v>
      </c>
      <c r="K8" s="17" t="s">
        <v>1</v>
      </c>
      <c r="L8" s="17" t="s">
        <v>0</v>
      </c>
      <c r="M8" s="17" t="s">
        <v>1</v>
      </c>
      <c r="N8" s="17" t="s">
        <v>0</v>
      </c>
      <c r="O8" s="17" t="s">
        <v>1</v>
      </c>
      <c r="P8" s="17" t="s">
        <v>0</v>
      </c>
      <c r="Q8" s="8" t="s">
        <v>1</v>
      </c>
      <c r="R8" s="53" t="s">
        <v>0</v>
      </c>
      <c r="S8" s="17" t="s">
        <v>1</v>
      </c>
      <c r="T8" s="17" t="s">
        <v>0</v>
      </c>
      <c r="U8" s="17" t="s">
        <v>1</v>
      </c>
      <c r="V8" s="17" t="s">
        <v>0</v>
      </c>
      <c r="W8" s="17" t="s">
        <v>1</v>
      </c>
      <c r="X8" s="17" t="s">
        <v>0</v>
      </c>
      <c r="Y8" s="17" t="s">
        <v>1</v>
      </c>
      <c r="Z8" s="17" t="s">
        <v>0</v>
      </c>
      <c r="AA8" s="17" t="s">
        <v>1</v>
      </c>
      <c r="AB8" s="17" t="s">
        <v>0</v>
      </c>
      <c r="AC8" s="17" t="s">
        <v>1</v>
      </c>
      <c r="AD8" s="17" t="s">
        <v>0</v>
      </c>
      <c r="AE8" s="18" t="s">
        <v>1</v>
      </c>
      <c r="AG8" s="10"/>
      <c r="AH8" s="10"/>
    </row>
    <row r="9" spans="1:34" ht="20.25">
      <c r="A9" s="23">
        <v>1106</v>
      </c>
      <c r="B9" s="24" t="s">
        <v>24</v>
      </c>
      <c r="C9" s="25"/>
      <c r="D9" s="25"/>
      <c r="E9" s="26" t="e">
        <f aca="true" t="shared" si="0" ref="E9:E60">(D9*100)/C9</f>
        <v>#DIV/0!</v>
      </c>
      <c r="F9" s="25">
        <v>379</v>
      </c>
      <c r="G9" s="27" t="e">
        <f aca="true" t="shared" si="1" ref="G9:G60">(F9*100)/D9</f>
        <v>#DIV/0!</v>
      </c>
      <c r="H9" s="25">
        <v>101</v>
      </c>
      <c r="I9" s="27" t="e">
        <f aca="true" t="shared" si="2" ref="I9:I60">(H9*100)/D9</f>
        <v>#DIV/0!</v>
      </c>
      <c r="J9" s="25">
        <v>195</v>
      </c>
      <c r="K9" s="27" t="e">
        <f aca="true" t="shared" si="3" ref="K9:K60">(J9*100)/D9</f>
        <v>#DIV/0!</v>
      </c>
      <c r="L9" s="25">
        <v>72</v>
      </c>
      <c r="M9" s="27" t="e">
        <f aca="true" t="shared" si="4" ref="M9:M60">(L9*100)/D9</f>
        <v>#DIV/0!</v>
      </c>
      <c r="N9" s="25">
        <v>13</v>
      </c>
      <c r="O9" s="27" t="e">
        <f aca="true" t="shared" si="5" ref="O9:O60">(N9*100)/D9</f>
        <v>#DIV/0!</v>
      </c>
      <c r="P9" s="25">
        <v>24</v>
      </c>
      <c r="Q9" s="47" t="e">
        <f aca="true" t="shared" si="6" ref="Q9:Q60">(P9*100)/D9</f>
        <v>#DIV/0!</v>
      </c>
      <c r="R9" s="54"/>
      <c r="S9" s="27" t="e">
        <f aca="true" t="shared" si="7" ref="S9:S60">(R9*100)/D9</f>
        <v>#DIV/0!</v>
      </c>
      <c r="T9" s="27"/>
      <c r="U9" s="27" t="e">
        <f aca="true" t="shared" si="8" ref="U9:U60">(T9*100)/D9</f>
        <v>#DIV/0!</v>
      </c>
      <c r="V9" s="25"/>
      <c r="W9" s="27" t="e">
        <f aca="true" t="shared" si="9" ref="W9:W60">(V9*100)/D9</f>
        <v>#DIV/0!</v>
      </c>
      <c r="X9" s="25"/>
      <c r="Y9" s="27" t="e">
        <f aca="true" t="shared" si="10" ref="Y9:Y60">(X9*100)/D9</f>
        <v>#DIV/0!</v>
      </c>
      <c r="Z9" s="27"/>
      <c r="AA9" s="27" t="e">
        <f aca="true" t="shared" si="11" ref="AA9:AA60">(Z9*100)/D9</f>
        <v>#DIV/0!</v>
      </c>
      <c r="AB9" s="27"/>
      <c r="AC9" s="27" t="e">
        <f aca="true" t="shared" si="12" ref="AC9:AC60">(AB9*100)/D9</f>
        <v>#DIV/0!</v>
      </c>
      <c r="AD9" s="25"/>
      <c r="AE9" s="28" t="e">
        <f aca="true" t="shared" si="13" ref="AE9:AE40">(AD9*100)/D9</f>
        <v>#DIV/0!</v>
      </c>
      <c r="AG9" s="10"/>
      <c r="AH9" s="10"/>
    </row>
    <row r="10" spans="1:31" ht="20.25">
      <c r="A10" s="15">
        <v>1107</v>
      </c>
      <c r="B10" s="5" t="s">
        <v>25</v>
      </c>
      <c r="C10" s="2"/>
      <c r="D10" s="2"/>
      <c r="E10" s="3" t="e">
        <f>(D10*100)/C10</f>
        <v>#DIV/0!</v>
      </c>
      <c r="F10" s="2"/>
      <c r="G10" s="4" t="e">
        <f>(F10*100)/D10</f>
        <v>#DIV/0!</v>
      </c>
      <c r="H10" s="2"/>
      <c r="I10" s="4" t="e">
        <f>(H10*100)/D10</f>
        <v>#DIV/0!</v>
      </c>
      <c r="J10" s="2"/>
      <c r="K10" s="4" t="e">
        <f>(J10*100)/D10</f>
        <v>#DIV/0!</v>
      </c>
      <c r="L10" s="2"/>
      <c r="M10" s="4" t="e">
        <f>(L10*100)/D10</f>
        <v>#DIV/0!</v>
      </c>
      <c r="N10" s="2"/>
      <c r="O10" s="4" t="e">
        <f>(N10*100)/D10</f>
        <v>#DIV/0!</v>
      </c>
      <c r="P10" s="2"/>
      <c r="Q10" s="48" t="e">
        <f>(P10*100)/D10</f>
        <v>#DIV/0!</v>
      </c>
      <c r="R10" s="55">
        <v>234</v>
      </c>
      <c r="S10" s="4" t="e">
        <f>(R10*100)/D10</f>
        <v>#DIV/0!</v>
      </c>
      <c r="T10" s="4"/>
      <c r="U10" s="4" t="e">
        <f>(T10*100)/D10</f>
        <v>#DIV/0!</v>
      </c>
      <c r="V10" s="2">
        <v>441</v>
      </c>
      <c r="W10" s="4" t="e">
        <f>(V10*100)/D10</f>
        <v>#DIV/0!</v>
      </c>
      <c r="X10" s="2"/>
      <c r="Y10" s="4" t="e">
        <f>(X10*100)/D10</f>
        <v>#DIV/0!</v>
      </c>
      <c r="Z10" s="4"/>
      <c r="AA10" s="4" t="e">
        <f>(Z10*100)/D10</f>
        <v>#DIV/0!</v>
      </c>
      <c r="AB10" s="4"/>
      <c r="AC10" s="4" t="e">
        <f>(AB10*100)/D10</f>
        <v>#DIV/0!</v>
      </c>
      <c r="AD10" s="2"/>
      <c r="AE10" s="14" t="e">
        <f t="shared" si="13"/>
        <v>#DIV/0!</v>
      </c>
    </row>
    <row r="11" spans="1:31" ht="20.25">
      <c r="A11" s="15">
        <v>1108</v>
      </c>
      <c r="B11" s="5" t="s">
        <v>74</v>
      </c>
      <c r="C11" s="2"/>
      <c r="D11" s="2"/>
      <c r="E11" s="3" t="e">
        <f>(D11*100)/C11</f>
        <v>#DIV/0!</v>
      </c>
      <c r="F11" s="2"/>
      <c r="G11" s="4" t="e">
        <f>(F11*100)/D11</f>
        <v>#DIV/0!</v>
      </c>
      <c r="H11" s="2"/>
      <c r="I11" s="4" t="e">
        <f>(H11*100)/D11</f>
        <v>#DIV/0!</v>
      </c>
      <c r="J11" s="2"/>
      <c r="K11" s="4" t="e">
        <f>(J11*100)/D11</f>
        <v>#DIV/0!</v>
      </c>
      <c r="L11" s="2"/>
      <c r="M11" s="4" t="e">
        <f>(L11*100)/D11</f>
        <v>#DIV/0!</v>
      </c>
      <c r="N11" s="2"/>
      <c r="O11" s="4" t="e">
        <f>(N11*100)/D11</f>
        <v>#DIV/0!</v>
      </c>
      <c r="P11" s="2"/>
      <c r="Q11" s="48" t="e">
        <f>(P11*100)/D11</f>
        <v>#DIV/0!</v>
      </c>
      <c r="R11" s="55">
        <v>105</v>
      </c>
      <c r="S11" s="4" t="e">
        <f>(R11*100)/D11</f>
        <v>#DIV/0!</v>
      </c>
      <c r="T11" s="4"/>
      <c r="U11" s="4" t="e">
        <f>(T11*100)/D11</f>
        <v>#DIV/0!</v>
      </c>
      <c r="V11" s="2">
        <v>188</v>
      </c>
      <c r="W11" s="4" t="e">
        <f>(V11*100)/D11</f>
        <v>#DIV/0!</v>
      </c>
      <c r="X11" s="2"/>
      <c r="Y11" s="4" t="e">
        <f>(X11*100)/D11</f>
        <v>#DIV/0!</v>
      </c>
      <c r="Z11" s="4"/>
      <c r="AA11" s="4" t="e">
        <f>(Z11*100)/D11</f>
        <v>#DIV/0!</v>
      </c>
      <c r="AB11" s="4"/>
      <c r="AC11" s="4" t="e">
        <f>(AB11*100)/D11</f>
        <v>#DIV/0!</v>
      </c>
      <c r="AD11" s="2"/>
      <c r="AE11" s="14" t="e">
        <f t="shared" si="13"/>
        <v>#DIV/0!</v>
      </c>
    </row>
    <row r="12" spans="1:31" ht="20.25">
      <c r="A12" s="15">
        <v>1109</v>
      </c>
      <c r="B12" s="5" t="s">
        <v>27</v>
      </c>
      <c r="C12" s="2"/>
      <c r="D12" s="2"/>
      <c r="E12" s="3" t="e">
        <f>(D12*100)/C12</f>
        <v>#DIV/0!</v>
      </c>
      <c r="F12" s="2"/>
      <c r="G12" s="4" t="e">
        <f>(F12*100)/D12</f>
        <v>#DIV/0!</v>
      </c>
      <c r="H12" s="2"/>
      <c r="I12" s="4" t="e">
        <f>(H12*100)/D12</f>
        <v>#DIV/0!</v>
      </c>
      <c r="J12" s="2"/>
      <c r="K12" s="4" t="e">
        <f>(J12*100)/D12</f>
        <v>#DIV/0!</v>
      </c>
      <c r="L12" s="2"/>
      <c r="M12" s="4" t="e">
        <f>(L12*100)/D12</f>
        <v>#DIV/0!</v>
      </c>
      <c r="N12" s="2"/>
      <c r="O12" s="4" t="e">
        <f>(N12*100)/D12</f>
        <v>#DIV/0!</v>
      </c>
      <c r="P12" s="2"/>
      <c r="Q12" s="48" t="e">
        <f>(P12*100)/D12</f>
        <v>#DIV/0!</v>
      </c>
      <c r="R12" s="55">
        <v>90</v>
      </c>
      <c r="S12" s="4" t="e">
        <f>(R12*100)/D12</f>
        <v>#DIV/0!</v>
      </c>
      <c r="T12" s="4"/>
      <c r="U12" s="4" t="e">
        <f>(T12*100)/D12</f>
        <v>#DIV/0!</v>
      </c>
      <c r="V12" s="2">
        <v>102</v>
      </c>
      <c r="W12" s="4" t="e">
        <f>(V12*100)/D12</f>
        <v>#DIV/0!</v>
      </c>
      <c r="X12" s="2"/>
      <c r="Y12" s="4" t="e">
        <f>(X12*100)/D12</f>
        <v>#DIV/0!</v>
      </c>
      <c r="Z12" s="4"/>
      <c r="AA12" s="4" t="e">
        <f>(Z12*100)/D12</f>
        <v>#DIV/0!</v>
      </c>
      <c r="AB12" s="4"/>
      <c r="AC12" s="4" t="e">
        <f>(AB12*100)/D12</f>
        <v>#DIV/0!</v>
      </c>
      <c r="AD12" s="2"/>
      <c r="AE12" s="14" t="e">
        <f t="shared" si="13"/>
        <v>#DIV/0!</v>
      </c>
    </row>
    <row r="13" spans="1:31" ht="20.25">
      <c r="A13" s="15">
        <v>1110</v>
      </c>
      <c r="B13" s="5" t="s">
        <v>28</v>
      </c>
      <c r="C13" s="2"/>
      <c r="D13" s="2"/>
      <c r="E13" s="3" t="e">
        <f>(D13*100)/C13</f>
        <v>#DIV/0!</v>
      </c>
      <c r="F13" s="2"/>
      <c r="G13" s="4" t="e">
        <f>(F13*100)/D13</f>
        <v>#DIV/0!</v>
      </c>
      <c r="H13" s="2"/>
      <c r="I13" s="4" t="e">
        <f>(H13*100)/D13</f>
        <v>#DIV/0!</v>
      </c>
      <c r="J13" s="2"/>
      <c r="K13" s="4" t="e">
        <f>(J13*100)/D13</f>
        <v>#DIV/0!</v>
      </c>
      <c r="L13" s="2"/>
      <c r="M13" s="4" t="e">
        <f>(L13*100)/D13</f>
        <v>#DIV/0!</v>
      </c>
      <c r="N13" s="2"/>
      <c r="O13" s="4" t="e">
        <f>(N13*100)/D13</f>
        <v>#DIV/0!</v>
      </c>
      <c r="P13" s="2"/>
      <c r="Q13" s="48" t="e">
        <f>(P13*100)/D13</f>
        <v>#DIV/0!</v>
      </c>
      <c r="R13" s="55">
        <v>113</v>
      </c>
      <c r="S13" s="4" t="e">
        <f>(R13*100)/D13</f>
        <v>#DIV/0!</v>
      </c>
      <c r="T13" s="4"/>
      <c r="U13" s="4" t="e">
        <f>(T13*100)/D13</f>
        <v>#DIV/0!</v>
      </c>
      <c r="V13" s="2">
        <v>61</v>
      </c>
      <c r="W13" s="4" t="e">
        <f>(V13*100)/D13</f>
        <v>#DIV/0!</v>
      </c>
      <c r="X13" s="2"/>
      <c r="Y13" s="4" t="e">
        <f>(X13*100)/D13</f>
        <v>#DIV/0!</v>
      </c>
      <c r="Z13" s="4"/>
      <c r="AA13" s="4" t="e">
        <f>(Z13*100)/D13</f>
        <v>#DIV/0!</v>
      </c>
      <c r="AB13" s="4"/>
      <c r="AC13" s="4" t="e">
        <f>(AB13*100)/D13</f>
        <v>#DIV/0!</v>
      </c>
      <c r="AD13" s="2"/>
      <c r="AE13" s="14" t="e">
        <f t="shared" si="13"/>
        <v>#DIV/0!</v>
      </c>
    </row>
    <row r="14" spans="1:31" ht="20.25">
      <c r="A14" s="15">
        <v>1111</v>
      </c>
      <c r="B14" s="5" t="s">
        <v>29</v>
      </c>
      <c r="C14" s="2"/>
      <c r="D14" s="2"/>
      <c r="E14" s="3" t="e">
        <f>(D14*100)/C14</f>
        <v>#DIV/0!</v>
      </c>
      <c r="F14" s="2"/>
      <c r="G14" s="4" t="e">
        <f>(F14*100)/D14</f>
        <v>#DIV/0!</v>
      </c>
      <c r="H14" s="2"/>
      <c r="I14" s="4" t="e">
        <f>(H14*100)/D14</f>
        <v>#DIV/0!</v>
      </c>
      <c r="J14" s="2"/>
      <c r="K14" s="4" t="e">
        <f>(J14*100)/D14</f>
        <v>#DIV/0!</v>
      </c>
      <c r="L14" s="2"/>
      <c r="M14" s="4" t="e">
        <f>(L14*100)/D14</f>
        <v>#DIV/0!</v>
      </c>
      <c r="N14" s="2"/>
      <c r="O14" s="4" t="e">
        <f>(N14*100)/D14</f>
        <v>#DIV/0!</v>
      </c>
      <c r="P14" s="2"/>
      <c r="Q14" s="48" t="e">
        <f>(P14*100)/D14</f>
        <v>#DIV/0!</v>
      </c>
      <c r="R14" s="55">
        <v>338</v>
      </c>
      <c r="S14" s="4" t="e">
        <f>(R14*100)/D14</f>
        <v>#DIV/0!</v>
      </c>
      <c r="T14" s="4"/>
      <c r="U14" s="4" t="e">
        <f>(T14*100)/D14</f>
        <v>#DIV/0!</v>
      </c>
      <c r="V14" s="2">
        <v>151</v>
      </c>
      <c r="W14" s="4" t="e">
        <f>(V14*100)/D14</f>
        <v>#DIV/0!</v>
      </c>
      <c r="X14" s="2"/>
      <c r="Y14" s="4" t="e">
        <f>(X14*100)/D14</f>
        <v>#DIV/0!</v>
      </c>
      <c r="Z14" s="4"/>
      <c r="AA14" s="4" t="e">
        <f>(Z14*100)/D14</f>
        <v>#DIV/0!</v>
      </c>
      <c r="AB14" s="4"/>
      <c r="AC14" s="4" t="e">
        <f>(AB14*100)/D14</f>
        <v>#DIV/0!</v>
      </c>
      <c r="AD14" s="2"/>
      <c r="AE14" s="14" t="e">
        <f t="shared" si="13"/>
        <v>#DIV/0!</v>
      </c>
    </row>
    <row r="15" spans="1:31" ht="20.25">
      <c r="A15" s="15">
        <v>1112</v>
      </c>
      <c r="B15" s="5" t="s">
        <v>30</v>
      </c>
      <c r="C15" s="2"/>
      <c r="D15" s="2"/>
      <c r="E15" s="3" t="e">
        <f t="shared" si="0"/>
        <v>#DIV/0!</v>
      </c>
      <c r="F15" s="2"/>
      <c r="G15" s="4" t="e">
        <f t="shared" si="1"/>
        <v>#DIV/0!</v>
      </c>
      <c r="H15" s="2"/>
      <c r="I15" s="4" t="e">
        <f t="shared" si="2"/>
        <v>#DIV/0!</v>
      </c>
      <c r="J15" s="2"/>
      <c r="K15" s="4" t="e">
        <f t="shared" si="3"/>
        <v>#DIV/0!</v>
      </c>
      <c r="L15" s="2"/>
      <c r="M15" s="4" t="e">
        <f t="shared" si="4"/>
        <v>#DIV/0!</v>
      </c>
      <c r="N15" s="2"/>
      <c r="O15" s="4" t="e">
        <f t="shared" si="5"/>
        <v>#DIV/0!</v>
      </c>
      <c r="P15" s="2"/>
      <c r="Q15" s="48" t="e">
        <f t="shared" si="6"/>
        <v>#DIV/0!</v>
      </c>
      <c r="R15" s="55">
        <v>72</v>
      </c>
      <c r="S15" s="4" t="e">
        <f t="shared" si="7"/>
        <v>#DIV/0!</v>
      </c>
      <c r="T15" s="4"/>
      <c r="U15" s="4" t="e">
        <f t="shared" si="8"/>
        <v>#DIV/0!</v>
      </c>
      <c r="V15" s="2">
        <v>126</v>
      </c>
      <c r="W15" s="4" t="e">
        <f t="shared" si="9"/>
        <v>#DIV/0!</v>
      </c>
      <c r="X15" s="2"/>
      <c r="Y15" s="4" t="e">
        <f t="shared" si="10"/>
        <v>#DIV/0!</v>
      </c>
      <c r="Z15" s="4"/>
      <c r="AA15" s="4" t="e">
        <f t="shared" si="11"/>
        <v>#DIV/0!</v>
      </c>
      <c r="AB15" s="4"/>
      <c r="AC15" s="4" t="e">
        <f t="shared" si="12"/>
        <v>#DIV/0!</v>
      </c>
      <c r="AD15" s="2"/>
      <c r="AE15" s="14" t="e">
        <f t="shared" si="13"/>
        <v>#DIV/0!</v>
      </c>
    </row>
    <row r="16" spans="1:31" s="11" customFormat="1" ht="21" thickBot="1">
      <c r="A16" s="29"/>
      <c r="B16" s="30" t="s">
        <v>34</v>
      </c>
      <c r="C16" s="31">
        <f>SUM(C9:C15)</f>
        <v>0</v>
      </c>
      <c r="D16" s="31">
        <f>SUM(D9:D15)</f>
        <v>0</v>
      </c>
      <c r="E16" s="32" t="e">
        <f t="shared" si="0"/>
        <v>#DIV/0!</v>
      </c>
      <c r="F16" s="31">
        <f>SUM(F9:F15)</f>
        <v>379</v>
      </c>
      <c r="G16" s="32" t="e">
        <f t="shared" si="1"/>
        <v>#DIV/0!</v>
      </c>
      <c r="H16" s="31">
        <f>SUM(H9:H15)</f>
        <v>101</v>
      </c>
      <c r="I16" s="32" t="e">
        <f t="shared" si="2"/>
        <v>#DIV/0!</v>
      </c>
      <c r="J16" s="31">
        <f>SUM(J9:J15)</f>
        <v>195</v>
      </c>
      <c r="K16" s="32" t="e">
        <f t="shared" si="3"/>
        <v>#DIV/0!</v>
      </c>
      <c r="L16" s="31">
        <f>SUM(L9:L15)</f>
        <v>72</v>
      </c>
      <c r="M16" s="32" t="e">
        <f t="shared" si="4"/>
        <v>#DIV/0!</v>
      </c>
      <c r="N16" s="31">
        <f>SUM(N9:N15)</f>
        <v>13</v>
      </c>
      <c r="O16" s="32" t="e">
        <f t="shared" si="5"/>
        <v>#DIV/0!</v>
      </c>
      <c r="P16" s="31">
        <f>SUM(P9:P15)</f>
        <v>24</v>
      </c>
      <c r="Q16" s="49" t="e">
        <f t="shared" si="6"/>
        <v>#DIV/0!</v>
      </c>
      <c r="R16" s="56">
        <f>SUM(R9:R15)</f>
        <v>952</v>
      </c>
      <c r="S16" s="32" t="e">
        <f t="shared" si="7"/>
        <v>#DIV/0!</v>
      </c>
      <c r="T16" s="31">
        <f>SUM(T9:T15)</f>
        <v>0</v>
      </c>
      <c r="U16" s="32" t="e">
        <f t="shared" si="8"/>
        <v>#DIV/0!</v>
      </c>
      <c r="V16" s="31">
        <f>SUM(V9:V15)</f>
        <v>1069</v>
      </c>
      <c r="W16" s="32" t="e">
        <f t="shared" si="9"/>
        <v>#DIV/0!</v>
      </c>
      <c r="X16" s="31">
        <f>SUM(X9:X15)</f>
        <v>0</v>
      </c>
      <c r="Y16" s="32" t="e">
        <f t="shared" si="10"/>
        <v>#DIV/0!</v>
      </c>
      <c r="Z16" s="31">
        <f>SUM(Z9:Z15)</f>
        <v>0</v>
      </c>
      <c r="AA16" s="32" t="e">
        <f t="shared" si="11"/>
        <v>#DIV/0!</v>
      </c>
      <c r="AB16" s="31">
        <f>SUM(AB9:AB15)</f>
        <v>0</v>
      </c>
      <c r="AC16" s="32" t="e">
        <f t="shared" si="12"/>
        <v>#DIV/0!</v>
      </c>
      <c r="AD16" s="31">
        <f>SUM(AD9:AD15)</f>
        <v>0</v>
      </c>
      <c r="AE16" s="33" t="e">
        <f t="shared" si="13"/>
        <v>#DIV/0!</v>
      </c>
    </row>
    <row r="17" spans="1:31" ht="20.25">
      <c r="A17" s="13">
        <v>1113</v>
      </c>
      <c r="B17" s="1" t="s">
        <v>75</v>
      </c>
      <c r="C17" s="19"/>
      <c r="D17" s="19"/>
      <c r="E17" s="20" t="e">
        <f t="shared" si="0"/>
        <v>#DIV/0!</v>
      </c>
      <c r="F17" s="19"/>
      <c r="G17" s="21" t="e">
        <f t="shared" si="1"/>
        <v>#DIV/0!</v>
      </c>
      <c r="H17" s="19"/>
      <c r="I17" s="21" t="e">
        <f t="shared" si="2"/>
        <v>#DIV/0!</v>
      </c>
      <c r="J17" s="19"/>
      <c r="K17" s="21" t="e">
        <f t="shared" si="3"/>
        <v>#DIV/0!</v>
      </c>
      <c r="L17" s="19"/>
      <c r="M17" s="21" t="e">
        <f t="shared" si="4"/>
        <v>#DIV/0!</v>
      </c>
      <c r="N17" s="19"/>
      <c r="O17" s="21" t="e">
        <f t="shared" si="5"/>
        <v>#DIV/0!</v>
      </c>
      <c r="P17" s="19"/>
      <c r="Q17" s="50" t="e">
        <f t="shared" si="6"/>
        <v>#DIV/0!</v>
      </c>
      <c r="R17" s="57">
        <v>267</v>
      </c>
      <c r="S17" s="21"/>
      <c r="T17" s="19"/>
      <c r="U17" s="21" t="e">
        <f t="shared" si="8"/>
        <v>#DIV/0!</v>
      </c>
      <c r="V17" s="19">
        <v>240</v>
      </c>
      <c r="W17" s="21" t="e">
        <f t="shared" si="9"/>
        <v>#DIV/0!</v>
      </c>
      <c r="X17" s="19"/>
      <c r="Y17" s="21" t="e">
        <f t="shared" si="10"/>
        <v>#DIV/0!</v>
      </c>
      <c r="Z17" s="19"/>
      <c r="AA17" s="21" t="e">
        <f t="shared" si="11"/>
        <v>#DIV/0!</v>
      </c>
      <c r="AB17" s="19"/>
      <c r="AC17" s="21" t="e">
        <f t="shared" si="12"/>
        <v>#DIV/0!</v>
      </c>
      <c r="AD17" s="19"/>
      <c r="AE17" s="22" t="e">
        <f t="shared" si="13"/>
        <v>#DIV/0!</v>
      </c>
    </row>
    <row r="18" spans="1:31" ht="20.25">
      <c r="A18" s="15">
        <v>1114</v>
      </c>
      <c r="B18" s="5" t="s">
        <v>32</v>
      </c>
      <c r="C18" s="2"/>
      <c r="D18" s="2"/>
      <c r="E18" s="3" t="e">
        <f t="shared" si="0"/>
        <v>#DIV/0!</v>
      </c>
      <c r="F18" s="2"/>
      <c r="G18" s="4" t="e">
        <f t="shared" si="1"/>
        <v>#DIV/0!</v>
      </c>
      <c r="H18" s="2"/>
      <c r="I18" s="4" t="e">
        <f t="shared" si="2"/>
        <v>#DIV/0!</v>
      </c>
      <c r="J18" s="2"/>
      <c r="K18" s="4" t="e">
        <f t="shared" si="3"/>
        <v>#DIV/0!</v>
      </c>
      <c r="L18" s="2"/>
      <c r="M18" s="4" t="e">
        <f t="shared" si="4"/>
        <v>#DIV/0!</v>
      </c>
      <c r="N18" s="2"/>
      <c r="O18" s="4" t="e">
        <f t="shared" si="5"/>
        <v>#DIV/0!</v>
      </c>
      <c r="P18" s="2"/>
      <c r="Q18" s="48" t="e">
        <f t="shared" si="6"/>
        <v>#DIV/0!</v>
      </c>
      <c r="R18" s="55">
        <v>236</v>
      </c>
      <c r="S18" s="4" t="e">
        <f t="shared" si="7"/>
        <v>#DIV/0!</v>
      </c>
      <c r="T18" s="2"/>
      <c r="U18" s="4" t="e">
        <f t="shared" si="8"/>
        <v>#DIV/0!</v>
      </c>
      <c r="V18" s="2">
        <v>211</v>
      </c>
      <c r="W18" s="4" t="e">
        <f t="shared" si="9"/>
        <v>#DIV/0!</v>
      </c>
      <c r="X18" s="2"/>
      <c r="Y18" s="4" t="e">
        <f t="shared" si="10"/>
        <v>#DIV/0!</v>
      </c>
      <c r="Z18" s="2"/>
      <c r="AA18" s="4" t="e">
        <f t="shared" si="11"/>
        <v>#DIV/0!</v>
      </c>
      <c r="AB18" s="2"/>
      <c r="AC18" s="4" t="e">
        <f t="shared" si="12"/>
        <v>#DIV/0!</v>
      </c>
      <c r="AD18" s="2"/>
      <c r="AE18" s="14" t="e">
        <f t="shared" si="13"/>
        <v>#DIV/0!</v>
      </c>
    </row>
    <row r="19" spans="1:31" s="11" customFormat="1" ht="21" thickBot="1">
      <c r="A19" s="34"/>
      <c r="B19" s="35" t="s">
        <v>76</v>
      </c>
      <c r="C19" s="36">
        <f>SUM(C17:C18)</f>
        <v>0</v>
      </c>
      <c r="D19" s="36">
        <f>SUM(D17:D18)</f>
        <v>0</v>
      </c>
      <c r="E19" s="37" t="e">
        <f t="shared" si="0"/>
        <v>#DIV/0!</v>
      </c>
      <c r="F19" s="36">
        <f>SUM(F17:F18)</f>
        <v>0</v>
      </c>
      <c r="G19" s="37" t="e">
        <f t="shared" si="1"/>
        <v>#DIV/0!</v>
      </c>
      <c r="H19" s="36">
        <f>SUM(H17:H18)</f>
        <v>0</v>
      </c>
      <c r="I19" s="37" t="e">
        <f t="shared" si="2"/>
        <v>#DIV/0!</v>
      </c>
      <c r="J19" s="36">
        <f>SUM(J17:J18)</f>
        <v>0</v>
      </c>
      <c r="K19" s="37" t="e">
        <f t="shared" si="3"/>
        <v>#DIV/0!</v>
      </c>
      <c r="L19" s="36">
        <f>SUM(L17:L18)</f>
        <v>0</v>
      </c>
      <c r="M19" s="37" t="e">
        <f t="shared" si="4"/>
        <v>#DIV/0!</v>
      </c>
      <c r="N19" s="36">
        <f>SUM(N17:N18)</f>
        <v>0</v>
      </c>
      <c r="O19" s="37" t="e">
        <f t="shared" si="5"/>
        <v>#DIV/0!</v>
      </c>
      <c r="P19" s="36">
        <f>SUM(P17:P18)</f>
        <v>0</v>
      </c>
      <c r="Q19" s="51" t="e">
        <f t="shared" si="6"/>
        <v>#DIV/0!</v>
      </c>
      <c r="R19" s="58">
        <f>SUM(R17:R18)</f>
        <v>503</v>
      </c>
      <c r="S19" s="37" t="e">
        <f t="shared" si="7"/>
        <v>#DIV/0!</v>
      </c>
      <c r="T19" s="36">
        <f>SUM(T17:T18)</f>
        <v>0</v>
      </c>
      <c r="U19" s="37" t="e">
        <f t="shared" si="8"/>
        <v>#DIV/0!</v>
      </c>
      <c r="V19" s="36">
        <f>SUM(V17:V18)</f>
        <v>451</v>
      </c>
      <c r="W19" s="37" t="e">
        <f t="shared" si="9"/>
        <v>#DIV/0!</v>
      </c>
      <c r="X19" s="36">
        <f>SUM(X17:X18)</f>
        <v>0</v>
      </c>
      <c r="Y19" s="37" t="e">
        <f t="shared" si="10"/>
        <v>#DIV/0!</v>
      </c>
      <c r="Z19" s="36">
        <f>SUM(Z17:Z18)</f>
        <v>0</v>
      </c>
      <c r="AA19" s="37" t="e">
        <f t="shared" si="11"/>
        <v>#DIV/0!</v>
      </c>
      <c r="AB19" s="36">
        <f>SUM(AB17:AB18)</f>
        <v>0</v>
      </c>
      <c r="AC19" s="37" t="e">
        <f t="shared" si="12"/>
        <v>#DIV/0!</v>
      </c>
      <c r="AD19" s="36">
        <f>SUM(AD17:AD18)</f>
        <v>0</v>
      </c>
      <c r="AE19" s="38" t="e">
        <f t="shared" si="13"/>
        <v>#DIV/0!</v>
      </c>
    </row>
    <row r="20" spans="1:31" ht="20.25">
      <c r="A20" s="23">
        <v>1115</v>
      </c>
      <c r="B20" s="24" t="s">
        <v>35</v>
      </c>
      <c r="C20" s="25"/>
      <c r="D20" s="25"/>
      <c r="E20" s="26" t="e">
        <f t="shared" si="0"/>
        <v>#DIV/0!</v>
      </c>
      <c r="F20" s="25"/>
      <c r="G20" s="27" t="e">
        <f t="shared" si="1"/>
        <v>#DIV/0!</v>
      </c>
      <c r="H20" s="25"/>
      <c r="I20" s="27" t="e">
        <f t="shared" si="2"/>
        <v>#DIV/0!</v>
      </c>
      <c r="J20" s="25"/>
      <c r="K20" s="27" t="e">
        <f t="shared" si="3"/>
        <v>#DIV/0!</v>
      </c>
      <c r="L20" s="25"/>
      <c r="M20" s="27" t="e">
        <f t="shared" si="4"/>
        <v>#DIV/0!</v>
      </c>
      <c r="N20" s="25"/>
      <c r="O20" s="27" t="e">
        <f t="shared" si="5"/>
        <v>#DIV/0!</v>
      </c>
      <c r="P20" s="25"/>
      <c r="Q20" s="47" t="e">
        <f t="shared" si="6"/>
        <v>#DIV/0!</v>
      </c>
      <c r="R20" s="54">
        <v>25</v>
      </c>
      <c r="S20" s="27" t="e">
        <f t="shared" si="7"/>
        <v>#DIV/0!</v>
      </c>
      <c r="T20" s="25"/>
      <c r="U20" s="27" t="e">
        <f t="shared" si="8"/>
        <v>#DIV/0!</v>
      </c>
      <c r="V20" s="25">
        <v>46</v>
      </c>
      <c r="W20" s="27" t="e">
        <f t="shared" si="9"/>
        <v>#DIV/0!</v>
      </c>
      <c r="X20" s="25"/>
      <c r="Y20" s="27" t="e">
        <f t="shared" si="10"/>
        <v>#DIV/0!</v>
      </c>
      <c r="Z20" s="25"/>
      <c r="AA20" s="27" t="e">
        <f t="shared" si="11"/>
        <v>#DIV/0!</v>
      </c>
      <c r="AB20" s="25"/>
      <c r="AC20" s="27" t="e">
        <f t="shared" si="12"/>
        <v>#DIV/0!</v>
      </c>
      <c r="AD20" s="25"/>
      <c r="AE20" s="28" t="e">
        <f t="shared" si="13"/>
        <v>#DIV/0!</v>
      </c>
    </row>
    <row r="21" spans="1:31" ht="20.25">
      <c r="A21" s="15">
        <v>1116</v>
      </c>
      <c r="B21" s="5" t="s">
        <v>36</v>
      </c>
      <c r="C21" s="2"/>
      <c r="D21" s="2"/>
      <c r="E21" s="3" t="e">
        <f t="shared" si="0"/>
        <v>#DIV/0!</v>
      </c>
      <c r="F21" s="2"/>
      <c r="G21" s="4" t="e">
        <f t="shared" si="1"/>
        <v>#DIV/0!</v>
      </c>
      <c r="H21" s="2"/>
      <c r="I21" s="4" t="e">
        <f t="shared" si="2"/>
        <v>#DIV/0!</v>
      </c>
      <c r="J21" s="2"/>
      <c r="K21" s="4" t="e">
        <f t="shared" si="3"/>
        <v>#DIV/0!</v>
      </c>
      <c r="L21" s="2"/>
      <c r="M21" s="4" t="e">
        <f t="shared" si="4"/>
        <v>#DIV/0!</v>
      </c>
      <c r="N21" s="2"/>
      <c r="O21" s="4" t="e">
        <f t="shared" si="5"/>
        <v>#DIV/0!</v>
      </c>
      <c r="P21" s="2"/>
      <c r="Q21" s="48" t="e">
        <f t="shared" si="6"/>
        <v>#DIV/0!</v>
      </c>
      <c r="R21" s="55">
        <v>88</v>
      </c>
      <c r="S21" s="4" t="e">
        <f t="shared" si="7"/>
        <v>#DIV/0!</v>
      </c>
      <c r="T21" s="2"/>
      <c r="U21" s="4" t="e">
        <f t="shared" si="8"/>
        <v>#DIV/0!</v>
      </c>
      <c r="V21" s="2">
        <v>204</v>
      </c>
      <c r="W21" s="4" t="e">
        <f t="shared" si="9"/>
        <v>#DIV/0!</v>
      </c>
      <c r="X21" s="2"/>
      <c r="Y21" s="4" t="e">
        <f t="shared" si="10"/>
        <v>#DIV/0!</v>
      </c>
      <c r="Z21" s="2"/>
      <c r="AA21" s="4" t="e">
        <f t="shared" si="11"/>
        <v>#DIV/0!</v>
      </c>
      <c r="AB21" s="2"/>
      <c r="AC21" s="4" t="e">
        <f t="shared" si="12"/>
        <v>#DIV/0!</v>
      </c>
      <c r="AD21" s="2"/>
      <c r="AE21" s="14" t="e">
        <f t="shared" si="13"/>
        <v>#DIV/0!</v>
      </c>
    </row>
    <row r="22" spans="1:31" ht="20.25">
      <c r="A22" s="15">
        <v>1117</v>
      </c>
      <c r="B22" s="5" t="s">
        <v>37</v>
      </c>
      <c r="C22" s="2"/>
      <c r="D22" s="2">
        <v>179</v>
      </c>
      <c r="E22" s="3" t="e">
        <f t="shared" si="0"/>
        <v>#DIV/0!</v>
      </c>
      <c r="F22" s="2">
        <v>85</v>
      </c>
      <c r="G22" s="4">
        <f t="shared" si="1"/>
        <v>47.486033519553075</v>
      </c>
      <c r="H22" s="2">
        <v>121</v>
      </c>
      <c r="I22" s="4">
        <f t="shared" si="2"/>
        <v>67.59776536312849</v>
      </c>
      <c r="J22" s="2">
        <v>32</v>
      </c>
      <c r="K22" s="4">
        <f t="shared" si="3"/>
        <v>17.877094972067038</v>
      </c>
      <c r="L22" s="2">
        <v>9</v>
      </c>
      <c r="M22" s="4">
        <f t="shared" si="4"/>
        <v>5.027932960893855</v>
      </c>
      <c r="N22" s="2">
        <v>19</v>
      </c>
      <c r="O22" s="4">
        <f t="shared" si="5"/>
        <v>10.614525139664805</v>
      </c>
      <c r="P22" s="2"/>
      <c r="Q22" s="48">
        <f t="shared" si="6"/>
        <v>0</v>
      </c>
      <c r="R22" s="55">
        <v>90</v>
      </c>
      <c r="S22" s="4">
        <f t="shared" si="7"/>
        <v>50.279329608938546</v>
      </c>
      <c r="T22" s="2"/>
      <c r="U22" s="4">
        <f t="shared" si="8"/>
        <v>0</v>
      </c>
      <c r="V22" s="2">
        <v>255</v>
      </c>
      <c r="W22" s="4">
        <f t="shared" si="9"/>
        <v>142.45810055865923</v>
      </c>
      <c r="X22" s="2"/>
      <c r="Y22" s="4">
        <f t="shared" si="10"/>
        <v>0</v>
      </c>
      <c r="Z22" s="2"/>
      <c r="AA22" s="4">
        <f t="shared" si="11"/>
        <v>0</v>
      </c>
      <c r="AB22" s="2"/>
      <c r="AC22" s="4">
        <f t="shared" si="12"/>
        <v>0</v>
      </c>
      <c r="AD22" s="2"/>
      <c r="AE22" s="14">
        <f t="shared" si="13"/>
        <v>0</v>
      </c>
    </row>
    <row r="23" spans="1:31" s="11" customFormat="1" ht="21" thickBot="1">
      <c r="A23" s="29"/>
      <c r="B23" s="30" t="s">
        <v>38</v>
      </c>
      <c r="C23" s="31">
        <f>SUM(C20,C22)</f>
        <v>0</v>
      </c>
      <c r="D23" s="31">
        <v>179</v>
      </c>
      <c r="E23" s="32" t="e">
        <f t="shared" si="0"/>
        <v>#DIV/0!</v>
      </c>
      <c r="F23" s="31">
        <f>SUM(F20,F22)</f>
        <v>85</v>
      </c>
      <c r="G23" s="32">
        <f t="shared" si="1"/>
        <v>47.486033519553075</v>
      </c>
      <c r="H23" s="31">
        <f>SUM(H20,H22)</f>
        <v>121</v>
      </c>
      <c r="I23" s="32">
        <f t="shared" si="2"/>
        <v>67.59776536312849</v>
      </c>
      <c r="J23" s="31">
        <f>SUM(J20,J22)</f>
        <v>32</v>
      </c>
      <c r="K23" s="32">
        <f t="shared" si="3"/>
        <v>17.877094972067038</v>
      </c>
      <c r="L23" s="31">
        <f>SUM(L20,L22)</f>
        <v>9</v>
      </c>
      <c r="M23" s="32">
        <f t="shared" si="4"/>
        <v>5.027932960893855</v>
      </c>
      <c r="N23" s="31">
        <f>SUM(N20,N22)</f>
        <v>19</v>
      </c>
      <c r="O23" s="32">
        <f t="shared" si="5"/>
        <v>10.614525139664805</v>
      </c>
      <c r="P23" s="31">
        <f>SUM(P20,P22)</f>
        <v>0</v>
      </c>
      <c r="Q23" s="49">
        <f t="shared" si="6"/>
        <v>0</v>
      </c>
      <c r="R23" s="56">
        <f>SUM(R20,R22)</f>
        <v>115</v>
      </c>
      <c r="S23" s="32">
        <f t="shared" si="7"/>
        <v>64.24581005586592</v>
      </c>
      <c r="T23" s="31">
        <f>SUM(T20,T22)</f>
        <v>0</v>
      </c>
      <c r="U23" s="32">
        <f t="shared" si="8"/>
        <v>0</v>
      </c>
      <c r="V23" s="31">
        <f>SUM(V20,V22)</f>
        <v>301</v>
      </c>
      <c r="W23" s="32">
        <f t="shared" si="9"/>
        <v>168.15642458100558</v>
      </c>
      <c r="X23" s="31">
        <f>SUM(X20,X22)</f>
        <v>0</v>
      </c>
      <c r="Y23" s="32">
        <f t="shared" si="10"/>
        <v>0</v>
      </c>
      <c r="Z23" s="31">
        <f>SUM(Z20,Z22)</f>
        <v>0</v>
      </c>
      <c r="AA23" s="32">
        <f t="shared" si="11"/>
        <v>0</v>
      </c>
      <c r="AB23" s="31">
        <f>SUM(AB20,AB22)</f>
        <v>0</v>
      </c>
      <c r="AC23" s="32">
        <f t="shared" si="12"/>
        <v>0</v>
      </c>
      <c r="AD23" s="31">
        <f>SUM(AD20,AD22)</f>
        <v>0</v>
      </c>
      <c r="AE23" s="33">
        <f t="shared" si="13"/>
        <v>0</v>
      </c>
    </row>
    <row r="24" spans="1:31" ht="20.25">
      <c r="A24" s="13">
        <v>1118</v>
      </c>
      <c r="B24" s="1" t="s">
        <v>39</v>
      </c>
      <c r="C24" s="19"/>
      <c r="D24" s="19"/>
      <c r="E24" s="20" t="e">
        <f t="shared" si="0"/>
        <v>#DIV/0!</v>
      </c>
      <c r="F24" s="19"/>
      <c r="G24" s="21" t="e">
        <f t="shared" si="1"/>
        <v>#DIV/0!</v>
      </c>
      <c r="H24" s="19"/>
      <c r="I24" s="21" t="e">
        <f t="shared" si="2"/>
        <v>#DIV/0!</v>
      </c>
      <c r="J24" s="19"/>
      <c r="K24" s="21" t="e">
        <f t="shared" si="3"/>
        <v>#DIV/0!</v>
      </c>
      <c r="L24" s="19"/>
      <c r="M24" s="21" t="e">
        <f t="shared" si="4"/>
        <v>#DIV/0!</v>
      </c>
      <c r="N24" s="19"/>
      <c r="O24" s="21" t="e">
        <f t="shared" si="5"/>
        <v>#DIV/0!</v>
      </c>
      <c r="P24" s="19"/>
      <c r="Q24" s="50" t="e">
        <f t="shared" si="6"/>
        <v>#DIV/0!</v>
      </c>
      <c r="R24" s="57">
        <v>167</v>
      </c>
      <c r="S24" s="21" t="e">
        <f t="shared" si="7"/>
        <v>#DIV/0!</v>
      </c>
      <c r="T24" s="19"/>
      <c r="U24" s="21" t="e">
        <f t="shared" si="8"/>
        <v>#DIV/0!</v>
      </c>
      <c r="V24" s="19">
        <v>157</v>
      </c>
      <c r="W24" s="21" t="e">
        <f t="shared" si="9"/>
        <v>#DIV/0!</v>
      </c>
      <c r="X24" s="19"/>
      <c r="Y24" s="21" t="e">
        <f t="shared" si="10"/>
        <v>#DIV/0!</v>
      </c>
      <c r="Z24" s="19"/>
      <c r="AA24" s="21" t="e">
        <f t="shared" si="11"/>
        <v>#DIV/0!</v>
      </c>
      <c r="AB24" s="19"/>
      <c r="AC24" s="21" t="e">
        <f t="shared" si="12"/>
        <v>#DIV/0!</v>
      </c>
      <c r="AD24" s="19"/>
      <c r="AE24" s="22" t="e">
        <f t="shared" si="13"/>
        <v>#DIV/0!</v>
      </c>
    </row>
    <row r="25" spans="1:31" ht="20.25">
      <c r="A25" s="15">
        <v>1119</v>
      </c>
      <c r="B25" s="5" t="s">
        <v>40</v>
      </c>
      <c r="C25" s="2"/>
      <c r="D25" s="2"/>
      <c r="E25" s="3" t="e">
        <f t="shared" si="0"/>
        <v>#DIV/0!</v>
      </c>
      <c r="F25" s="2"/>
      <c r="G25" s="4" t="e">
        <f t="shared" si="1"/>
        <v>#DIV/0!</v>
      </c>
      <c r="H25" s="2"/>
      <c r="I25" s="4" t="e">
        <f t="shared" si="2"/>
        <v>#DIV/0!</v>
      </c>
      <c r="J25" s="2"/>
      <c r="K25" s="4" t="e">
        <f t="shared" si="3"/>
        <v>#DIV/0!</v>
      </c>
      <c r="L25" s="2"/>
      <c r="M25" s="4" t="e">
        <f t="shared" si="4"/>
        <v>#DIV/0!</v>
      </c>
      <c r="N25" s="2"/>
      <c r="O25" s="4" t="e">
        <f t="shared" si="5"/>
        <v>#DIV/0!</v>
      </c>
      <c r="P25" s="2"/>
      <c r="Q25" s="48" t="e">
        <f t="shared" si="6"/>
        <v>#DIV/0!</v>
      </c>
      <c r="R25" s="55">
        <v>116</v>
      </c>
      <c r="S25" s="4" t="e">
        <f t="shared" si="7"/>
        <v>#DIV/0!</v>
      </c>
      <c r="T25" s="2"/>
      <c r="U25" s="4" t="e">
        <f t="shared" si="8"/>
        <v>#DIV/0!</v>
      </c>
      <c r="V25" s="2">
        <v>68</v>
      </c>
      <c r="W25" s="4" t="e">
        <f t="shared" si="9"/>
        <v>#DIV/0!</v>
      </c>
      <c r="X25" s="2"/>
      <c r="Y25" s="4" t="e">
        <f t="shared" si="10"/>
        <v>#DIV/0!</v>
      </c>
      <c r="Z25" s="2"/>
      <c r="AA25" s="4" t="e">
        <f t="shared" si="11"/>
        <v>#DIV/0!</v>
      </c>
      <c r="AB25" s="2"/>
      <c r="AC25" s="4" t="e">
        <f t="shared" si="12"/>
        <v>#DIV/0!</v>
      </c>
      <c r="AD25" s="2"/>
      <c r="AE25" s="14" t="e">
        <f t="shared" si="13"/>
        <v>#DIV/0!</v>
      </c>
    </row>
    <row r="26" spans="1:31" ht="20.25">
      <c r="A26" s="15">
        <v>1120</v>
      </c>
      <c r="B26" s="5" t="s">
        <v>77</v>
      </c>
      <c r="C26" s="2"/>
      <c r="D26" s="2"/>
      <c r="E26" s="3" t="e">
        <f t="shared" si="0"/>
        <v>#DIV/0!</v>
      </c>
      <c r="F26" s="2"/>
      <c r="G26" s="4" t="e">
        <f t="shared" si="1"/>
        <v>#DIV/0!</v>
      </c>
      <c r="H26" s="2"/>
      <c r="I26" s="4" t="e">
        <f t="shared" si="2"/>
        <v>#DIV/0!</v>
      </c>
      <c r="J26" s="2"/>
      <c r="K26" s="4" t="e">
        <f t="shared" si="3"/>
        <v>#DIV/0!</v>
      </c>
      <c r="L26" s="2"/>
      <c r="M26" s="4" t="e">
        <f t="shared" si="4"/>
        <v>#DIV/0!</v>
      </c>
      <c r="N26" s="2"/>
      <c r="O26" s="4" t="e">
        <f t="shared" si="5"/>
        <v>#DIV/0!</v>
      </c>
      <c r="P26" s="2"/>
      <c r="Q26" s="48" t="e">
        <f t="shared" si="6"/>
        <v>#DIV/0!</v>
      </c>
      <c r="R26" s="55">
        <v>126</v>
      </c>
      <c r="S26" s="4" t="e">
        <f t="shared" si="7"/>
        <v>#DIV/0!</v>
      </c>
      <c r="T26" s="2"/>
      <c r="U26" s="4" t="e">
        <f t="shared" si="8"/>
        <v>#DIV/0!</v>
      </c>
      <c r="V26" s="2">
        <v>67</v>
      </c>
      <c r="W26" s="4" t="e">
        <f t="shared" si="9"/>
        <v>#DIV/0!</v>
      </c>
      <c r="X26" s="2"/>
      <c r="Y26" s="4" t="e">
        <f t="shared" si="10"/>
        <v>#DIV/0!</v>
      </c>
      <c r="Z26" s="2"/>
      <c r="AA26" s="4" t="e">
        <f t="shared" si="11"/>
        <v>#DIV/0!</v>
      </c>
      <c r="AB26" s="2"/>
      <c r="AC26" s="4" t="e">
        <f t="shared" si="12"/>
        <v>#DIV/0!</v>
      </c>
      <c r="AD26" s="2"/>
      <c r="AE26" s="14" t="e">
        <f t="shared" si="13"/>
        <v>#DIV/0!</v>
      </c>
    </row>
    <row r="27" spans="1:31" s="11" customFormat="1" ht="21" thickBot="1">
      <c r="A27" s="34"/>
      <c r="B27" s="35" t="s">
        <v>42</v>
      </c>
      <c r="C27" s="36">
        <f>SUM(C24:C26)</f>
        <v>0</v>
      </c>
      <c r="D27" s="36">
        <f>SUM(D24:D26)</f>
        <v>0</v>
      </c>
      <c r="E27" s="37" t="e">
        <f t="shared" si="0"/>
        <v>#DIV/0!</v>
      </c>
      <c r="F27" s="36">
        <f>SUM(F24:F26)</f>
        <v>0</v>
      </c>
      <c r="G27" s="37" t="e">
        <f t="shared" si="1"/>
        <v>#DIV/0!</v>
      </c>
      <c r="H27" s="36">
        <f>SUM(H24:H26)</f>
        <v>0</v>
      </c>
      <c r="I27" s="37" t="e">
        <f t="shared" si="2"/>
        <v>#DIV/0!</v>
      </c>
      <c r="J27" s="36">
        <f>SUM(J24:J26)</f>
        <v>0</v>
      </c>
      <c r="K27" s="37" t="e">
        <f t="shared" si="3"/>
        <v>#DIV/0!</v>
      </c>
      <c r="L27" s="36">
        <f>SUM(L24:L26)</f>
        <v>0</v>
      </c>
      <c r="M27" s="37" t="e">
        <f t="shared" si="4"/>
        <v>#DIV/0!</v>
      </c>
      <c r="N27" s="36">
        <f>SUM(N24:N26)</f>
        <v>0</v>
      </c>
      <c r="O27" s="37" t="e">
        <f t="shared" si="5"/>
        <v>#DIV/0!</v>
      </c>
      <c r="P27" s="36">
        <f>SUM(P24:P26)</f>
        <v>0</v>
      </c>
      <c r="Q27" s="51" t="e">
        <f t="shared" si="6"/>
        <v>#DIV/0!</v>
      </c>
      <c r="R27" s="58">
        <f>SUM(R24:R26)</f>
        <v>409</v>
      </c>
      <c r="S27" s="37" t="e">
        <f t="shared" si="7"/>
        <v>#DIV/0!</v>
      </c>
      <c r="T27" s="36">
        <f>SUM(T24:T26)</f>
        <v>0</v>
      </c>
      <c r="U27" s="37" t="e">
        <f t="shared" si="8"/>
        <v>#DIV/0!</v>
      </c>
      <c r="V27" s="36">
        <f>SUM(V24:V26)</f>
        <v>292</v>
      </c>
      <c r="W27" s="37" t="e">
        <f t="shared" si="9"/>
        <v>#DIV/0!</v>
      </c>
      <c r="X27" s="36">
        <f>SUM(X24:X26)</f>
        <v>0</v>
      </c>
      <c r="Y27" s="37" t="e">
        <f t="shared" si="10"/>
        <v>#DIV/0!</v>
      </c>
      <c r="Z27" s="36">
        <f>SUM(Z24:Z26)</f>
        <v>0</v>
      </c>
      <c r="AA27" s="37" t="e">
        <f t="shared" si="11"/>
        <v>#DIV/0!</v>
      </c>
      <c r="AB27" s="36">
        <f>SUM(AB24:AB26)</f>
        <v>0</v>
      </c>
      <c r="AC27" s="37" t="e">
        <f t="shared" si="12"/>
        <v>#DIV/0!</v>
      </c>
      <c r="AD27" s="36">
        <f>SUM(AD24:AD26)</f>
        <v>0</v>
      </c>
      <c r="AE27" s="38" t="e">
        <f t="shared" si="13"/>
        <v>#DIV/0!</v>
      </c>
    </row>
    <row r="28" spans="1:31" ht="21" thickBot="1">
      <c r="A28" s="23">
        <v>1121</v>
      </c>
      <c r="B28" s="24" t="s">
        <v>78</v>
      </c>
      <c r="C28" s="25"/>
      <c r="D28" s="25"/>
      <c r="E28" s="26" t="e">
        <f>(D28*100)/C28</f>
        <v>#DIV/0!</v>
      </c>
      <c r="F28" s="25"/>
      <c r="G28" s="27" t="e">
        <f>(F28*100)/D28</f>
        <v>#DIV/0!</v>
      </c>
      <c r="H28" s="25"/>
      <c r="I28" s="27" t="e">
        <f>(H28*100)/D28</f>
        <v>#DIV/0!</v>
      </c>
      <c r="J28" s="25"/>
      <c r="K28" s="27" t="e">
        <f>(J28*100)/D28</f>
        <v>#DIV/0!</v>
      </c>
      <c r="L28" s="25"/>
      <c r="M28" s="27" t="e">
        <f>(L28*100)/D28</f>
        <v>#DIV/0!</v>
      </c>
      <c r="N28" s="25"/>
      <c r="O28" s="27" t="e">
        <f>(N28*100)/D28</f>
        <v>#DIV/0!</v>
      </c>
      <c r="P28" s="25"/>
      <c r="Q28" s="47" t="e">
        <f>(P28*100)/D28</f>
        <v>#DIV/0!</v>
      </c>
      <c r="R28" s="54">
        <v>161</v>
      </c>
      <c r="S28" s="27" t="e">
        <f>(R28*100)/D28</f>
        <v>#DIV/0!</v>
      </c>
      <c r="T28" s="25"/>
      <c r="U28" s="27" t="e">
        <f>(T28*100)/D28</f>
        <v>#DIV/0!</v>
      </c>
      <c r="V28" s="25">
        <v>76</v>
      </c>
      <c r="W28" s="27" t="e">
        <f>(V28*100)/D28</f>
        <v>#DIV/0!</v>
      </c>
      <c r="X28" s="25"/>
      <c r="Y28" s="27" t="e">
        <f>(X28*100)/D28</f>
        <v>#DIV/0!</v>
      </c>
      <c r="Z28" s="25"/>
      <c r="AA28" s="27" t="e">
        <f>(Z28*100)/D28</f>
        <v>#DIV/0!</v>
      </c>
      <c r="AB28" s="25"/>
      <c r="AC28" s="27" t="e">
        <f>(AB28*100)/D28</f>
        <v>#DIV/0!</v>
      </c>
      <c r="AD28" s="25"/>
      <c r="AE28" s="28" t="e">
        <f t="shared" si="13"/>
        <v>#DIV/0!</v>
      </c>
    </row>
    <row r="29" spans="1:31" ht="21" thickBot="1">
      <c r="A29" s="23">
        <v>1122</v>
      </c>
      <c r="B29" s="24" t="s">
        <v>80</v>
      </c>
      <c r="C29" s="25"/>
      <c r="D29" s="25"/>
      <c r="E29" s="26" t="e">
        <f>(D29*100)/C29</f>
        <v>#DIV/0!</v>
      </c>
      <c r="F29" s="25"/>
      <c r="G29" s="27" t="e">
        <f>(F29*100)/D29</f>
        <v>#DIV/0!</v>
      </c>
      <c r="H29" s="25"/>
      <c r="I29" s="27" t="e">
        <f>(H29*100)/D29</f>
        <v>#DIV/0!</v>
      </c>
      <c r="J29" s="25"/>
      <c r="K29" s="27" t="e">
        <f>(J29*100)/D29</f>
        <v>#DIV/0!</v>
      </c>
      <c r="L29" s="25"/>
      <c r="M29" s="27" t="e">
        <f>(L29*100)/D29</f>
        <v>#DIV/0!</v>
      </c>
      <c r="N29" s="25"/>
      <c r="O29" s="27" t="e">
        <f>(N29*100)/D29</f>
        <v>#DIV/0!</v>
      </c>
      <c r="P29" s="25"/>
      <c r="Q29" s="47" t="e">
        <f>(P29*100)/D29</f>
        <v>#DIV/0!</v>
      </c>
      <c r="R29" s="54">
        <v>74</v>
      </c>
      <c r="S29" s="27" t="e">
        <f>(R29*100)/D29</f>
        <v>#DIV/0!</v>
      </c>
      <c r="T29" s="25"/>
      <c r="U29" s="27" t="e">
        <f>(T29*100)/D29</f>
        <v>#DIV/0!</v>
      </c>
      <c r="V29" s="25">
        <v>48</v>
      </c>
      <c r="W29" s="27" t="e">
        <f>(V29*100)/D29</f>
        <v>#DIV/0!</v>
      </c>
      <c r="X29" s="25"/>
      <c r="Y29" s="27" t="e">
        <f>(X29*100)/D29</f>
        <v>#DIV/0!</v>
      </c>
      <c r="Z29" s="25"/>
      <c r="AA29" s="27" t="e">
        <f>(Z29*100)/D29</f>
        <v>#DIV/0!</v>
      </c>
      <c r="AB29" s="25"/>
      <c r="AC29" s="27" t="e">
        <f>(AB29*100)/D29</f>
        <v>#DIV/0!</v>
      </c>
      <c r="AD29" s="25"/>
      <c r="AE29" s="28" t="e">
        <f t="shared" si="13"/>
        <v>#DIV/0!</v>
      </c>
    </row>
    <row r="30" spans="1:31" ht="21" thickBot="1">
      <c r="A30" s="23">
        <v>1123</v>
      </c>
      <c r="B30" s="24" t="s">
        <v>79</v>
      </c>
      <c r="C30" s="25"/>
      <c r="D30" s="25"/>
      <c r="E30" s="26" t="e">
        <f>(D30*100)/C30</f>
        <v>#DIV/0!</v>
      </c>
      <c r="F30" s="25"/>
      <c r="G30" s="27" t="e">
        <f>(F30*100)/D30</f>
        <v>#DIV/0!</v>
      </c>
      <c r="H30" s="25"/>
      <c r="I30" s="27" t="e">
        <f>(H30*100)/D30</f>
        <v>#DIV/0!</v>
      </c>
      <c r="J30" s="25"/>
      <c r="K30" s="27" t="e">
        <f>(J30*100)/D30</f>
        <v>#DIV/0!</v>
      </c>
      <c r="L30" s="25"/>
      <c r="M30" s="27" t="e">
        <f>(L30*100)/D30</f>
        <v>#DIV/0!</v>
      </c>
      <c r="N30" s="25"/>
      <c r="O30" s="27" t="e">
        <f>(N30*100)/D30</f>
        <v>#DIV/0!</v>
      </c>
      <c r="P30" s="25"/>
      <c r="Q30" s="47" t="e">
        <f>(P30*100)/D30</f>
        <v>#DIV/0!</v>
      </c>
      <c r="R30" s="54">
        <v>62</v>
      </c>
      <c r="S30" s="27" t="e">
        <f>(R30*100)/D30</f>
        <v>#DIV/0!</v>
      </c>
      <c r="T30" s="25"/>
      <c r="U30" s="27" t="e">
        <f>(T30*100)/D30</f>
        <v>#DIV/0!</v>
      </c>
      <c r="V30" s="25">
        <v>150</v>
      </c>
      <c r="W30" s="27" t="e">
        <f>(V30*100)/D30</f>
        <v>#DIV/0!</v>
      </c>
      <c r="X30" s="25"/>
      <c r="Y30" s="27" t="e">
        <f>(X30*100)/D30</f>
        <v>#DIV/0!</v>
      </c>
      <c r="Z30" s="25"/>
      <c r="AA30" s="27" t="e">
        <f>(Z30*100)/D30</f>
        <v>#DIV/0!</v>
      </c>
      <c r="AB30" s="25"/>
      <c r="AC30" s="27" t="e">
        <f>(AB30*100)/D30</f>
        <v>#DIV/0!</v>
      </c>
      <c r="AD30" s="25"/>
      <c r="AE30" s="28" t="e">
        <f t="shared" si="13"/>
        <v>#DIV/0!</v>
      </c>
    </row>
    <row r="31" spans="1:31" ht="21" thickBot="1">
      <c r="A31" s="23">
        <v>1124</v>
      </c>
      <c r="B31" s="24" t="s">
        <v>81</v>
      </c>
      <c r="C31" s="25"/>
      <c r="D31" s="25"/>
      <c r="E31" s="26" t="e">
        <f>(D31*100)/C31</f>
        <v>#DIV/0!</v>
      </c>
      <c r="F31" s="25"/>
      <c r="G31" s="27" t="e">
        <f>(F31*100)/D31</f>
        <v>#DIV/0!</v>
      </c>
      <c r="H31" s="25"/>
      <c r="I31" s="27" t="e">
        <f>(H31*100)/D31</f>
        <v>#DIV/0!</v>
      </c>
      <c r="J31" s="25"/>
      <c r="K31" s="27" t="e">
        <f>(J31*100)/D31</f>
        <v>#DIV/0!</v>
      </c>
      <c r="L31" s="25"/>
      <c r="M31" s="27" t="e">
        <f>(L31*100)/D31</f>
        <v>#DIV/0!</v>
      </c>
      <c r="N31" s="25"/>
      <c r="O31" s="27" t="e">
        <f>(N31*100)/D31</f>
        <v>#DIV/0!</v>
      </c>
      <c r="P31" s="25"/>
      <c r="Q31" s="47" t="e">
        <f>(P31*100)/D31</f>
        <v>#DIV/0!</v>
      </c>
      <c r="R31" s="54">
        <v>136</v>
      </c>
      <c r="S31" s="27" t="e">
        <f>(R31*100)/D31</f>
        <v>#DIV/0!</v>
      </c>
      <c r="T31" s="25"/>
      <c r="U31" s="27" t="e">
        <f>(T31*100)/D31</f>
        <v>#DIV/0!</v>
      </c>
      <c r="V31" s="25">
        <v>141</v>
      </c>
      <c r="W31" s="27" t="e">
        <f>(V31*100)/D31</f>
        <v>#DIV/0!</v>
      </c>
      <c r="X31" s="25"/>
      <c r="Y31" s="27" t="e">
        <f>(X31*100)/D31</f>
        <v>#DIV/0!</v>
      </c>
      <c r="Z31" s="25"/>
      <c r="AA31" s="27" t="e">
        <f>(Z31*100)/D31</f>
        <v>#DIV/0!</v>
      </c>
      <c r="AB31" s="25"/>
      <c r="AC31" s="27" t="e">
        <f>(AB31*100)/D31</f>
        <v>#DIV/0!</v>
      </c>
      <c r="AD31" s="25"/>
      <c r="AE31" s="28" t="e">
        <f t="shared" si="13"/>
        <v>#DIV/0!</v>
      </c>
    </row>
    <row r="32" spans="1:31" ht="20.25">
      <c r="A32" s="23">
        <v>1125</v>
      </c>
      <c r="B32" s="24" t="s">
        <v>82</v>
      </c>
      <c r="C32" s="25"/>
      <c r="D32" s="25"/>
      <c r="E32" s="26" t="e">
        <f t="shared" si="0"/>
        <v>#DIV/0!</v>
      </c>
      <c r="F32" s="25"/>
      <c r="G32" s="27" t="e">
        <f t="shared" si="1"/>
        <v>#DIV/0!</v>
      </c>
      <c r="H32" s="25"/>
      <c r="I32" s="27" t="e">
        <f t="shared" si="2"/>
        <v>#DIV/0!</v>
      </c>
      <c r="J32" s="25"/>
      <c r="K32" s="27" t="e">
        <f t="shared" si="3"/>
        <v>#DIV/0!</v>
      </c>
      <c r="L32" s="25"/>
      <c r="M32" s="27" t="e">
        <f t="shared" si="4"/>
        <v>#DIV/0!</v>
      </c>
      <c r="N32" s="25"/>
      <c r="O32" s="27" t="e">
        <f t="shared" si="5"/>
        <v>#DIV/0!</v>
      </c>
      <c r="P32" s="25"/>
      <c r="Q32" s="47" t="e">
        <f t="shared" si="6"/>
        <v>#DIV/0!</v>
      </c>
      <c r="R32" s="54">
        <v>214</v>
      </c>
      <c r="S32" s="27" t="e">
        <f t="shared" si="7"/>
        <v>#DIV/0!</v>
      </c>
      <c r="T32" s="25"/>
      <c r="U32" s="27" t="e">
        <f t="shared" si="8"/>
        <v>#DIV/0!</v>
      </c>
      <c r="V32" s="25">
        <v>75</v>
      </c>
      <c r="W32" s="27" t="e">
        <f t="shared" si="9"/>
        <v>#DIV/0!</v>
      </c>
      <c r="X32" s="25"/>
      <c r="Y32" s="27" t="e">
        <f t="shared" si="10"/>
        <v>#DIV/0!</v>
      </c>
      <c r="Z32" s="25"/>
      <c r="AA32" s="27" t="e">
        <f t="shared" si="11"/>
        <v>#DIV/0!</v>
      </c>
      <c r="AB32" s="25"/>
      <c r="AC32" s="27" t="e">
        <f t="shared" si="12"/>
        <v>#DIV/0!</v>
      </c>
      <c r="AD32" s="25"/>
      <c r="AE32" s="28" t="e">
        <f t="shared" si="13"/>
        <v>#DIV/0!</v>
      </c>
    </row>
    <row r="33" spans="1:31" s="11" customFormat="1" ht="21" thickBot="1">
      <c r="A33" s="29"/>
      <c r="B33" s="30" t="s">
        <v>83</v>
      </c>
      <c r="C33" s="31">
        <f>SUM(C32)</f>
        <v>0</v>
      </c>
      <c r="D33" s="31">
        <f>SUM(D32)</f>
        <v>0</v>
      </c>
      <c r="E33" s="32" t="e">
        <f t="shared" si="0"/>
        <v>#DIV/0!</v>
      </c>
      <c r="F33" s="31">
        <f>SUM(F32)</f>
        <v>0</v>
      </c>
      <c r="G33" s="32" t="e">
        <f t="shared" si="1"/>
        <v>#DIV/0!</v>
      </c>
      <c r="H33" s="31">
        <f>SUM(H32)</f>
        <v>0</v>
      </c>
      <c r="I33" s="32" t="e">
        <f t="shared" si="2"/>
        <v>#DIV/0!</v>
      </c>
      <c r="J33" s="31">
        <f>SUM(J32)</f>
        <v>0</v>
      </c>
      <c r="K33" s="32" t="e">
        <f t="shared" si="3"/>
        <v>#DIV/0!</v>
      </c>
      <c r="L33" s="31">
        <f>SUM(L32)</f>
        <v>0</v>
      </c>
      <c r="M33" s="32" t="e">
        <f t="shared" si="4"/>
        <v>#DIV/0!</v>
      </c>
      <c r="N33" s="31">
        <f>SUM(N32)</f>
        <v>0</v>
      </c>
      <c r="O33" s="32" t="e">
        <f t="shared" si="5"/>
        <v>#DIV/0!</v>
      </c>
      <c r="P33" s="31">
        <f>SUM(P32)</f>
        <v>0</v>
      </c>
      <c r="Q33" s="49" t="e">
        <f t="shared" si="6"/>
        <v>#DIV/0!</v>
      </c>
      <c r="R33" s="56">
        <f>SUM(R32)</f>
        <v>214</v>
      </c>
      <c r="S33" s="32" t="e">
        <f t="shared" si="7"/>
        <v>#DIV/0!</v>
      </c>
      <c r="T33" s="31">
        <f>SUM(T32)</f>
        <v>0</v>
      </c>
      <c r="U33" s="32" t="e">
        <f t="shared" si="8"/>
        <v>#DIV/0!</v>
      </c>
      <c r="V33" s="31">
        <f>SUM(V32)</f>
        <v>75</v>
      </c>
      <c r="W33" s="32" t="e">
        <f t="shared" si="9"/>
        <v>#DIV/0!</v>
      </c>
      <c r="X33" s="31">
        <f>SUM(X32)</f>
        <v>0</v>
      </c>
      <c r="Y33" s="32" t="e">
        <f t="shared" si="10"/>
        <v>#DIV/0!</v>
      </c>
      <c r="Z33" s="31">
        <f>SUM(Z32)</f>
        <v>0</v>
      </c>
      <c r="AA33" s="32" t="e">
        <f t="shared" si="11"/>
        <v>#DIV/0!</v>
      </c>
      <c r="AB33" s="31">
        <f>SUM(AB32)</f>
        <v>0</v>
      </c>
      <c r="AC33" s="32" t="e">
        <f t="shared" si="12"/>
        <v>#DIV/0!</v>
      </c>
      <c r="AD33" s="31">
        <f>SUM(AD32)</f>
        <v>0</v>
      </c>
      <c r="AE33" s="33" t="e">
        <f t="shared" si="13"/>
        <v>#DIV/0!</v>
      </c>
    </row>
    <row r="34" spans="1:31" ht="20.25">
      <c r="A34" s="13">
        <v>1126</v>
      </c>
      <c r="B34" s="1" t="s">
        <v>49</v>
      </c>
      <c r="C34" s="19"/>
      <c r="D34" s="19"/>
      <c r="E34" s="20" t="e">
        <f t="shared" si="0"/>
        <v>#DIV/0!</v>
      </c>
      <c r="F34" s="19"/>
      <c r="G34" s="21" t="e">
        <f t="shared" si="1"/>
        <v>#DIV/0!</v>
      </c>
      <c r="H34" s="19"/>
      <c r="I34" s="21" t="e">
        <f t="shared" si="2"/>
        <v>#DIV/0!</v>
      </c>
      <c r="J34" s="19"/>
      <c r="K34" s="21" t="e">
        <f t="shared" si="3"/>
        <v>#DIV/0!</v>
      </c>
      <c r="L34" s="19"/>
      <c r="M34" s="21" t="e">
        <f t="shared" si="4"/>
        <v>#DIV/0!</v>
      </c>
      <c r="N34" s="19"/>
      <c r="O34" s="21" t="e">
        <f t="shared" si="5"/>
        <v>#DIV/0!</v>
      </c>
      <c r="P34" s="19"/>
      <c r="Q34" s="50" t="e">
        <f t="shared" si="6"/>
        <v>#DIV/0!</v>
      </c>
      <c r="R34" s="57">
        <v>104</v>
      </c>
      <c r="S34" s="21" t="e">
        <f t="shared" si="7"/>
        <v>#DIV/0!</v>
      </c>
      <c r="T34" s="19"/>
      <c r="U34" s="21" t="e">
        <f t="shared" si="8"/>
        <v>#DIV/0!</v>
      </c>
      <c r="V34" s="19">
        <v>92</v>
      </c>
      <c r="W34" s="21" t="e">
        <f t="shared" si="9"/>
        <v>#DIV/0!</v>
      </c>
      <c r="X34" s="19"/>
      <c r="Y34" s="21" t="e">
        <f t="shared" si="10"/>
        <v>#DIV/0!</v>
      </c>
      <c r="Z34" s="19"/>
      <c r="AA34" s="21" t="e">
        <f t="shared" si="11"/>
        <v>#DIV/0!</v>
      </c>
      <c r="AB34" s="19"/>
      <c r="AC34" s="21" t="e">
        <f t="shared" si="12"/>
        <v>#DIV/0!</v>
      </c>
      <c r="AD34" s="19"/>
      <c r="AE34" s="22" t="e">
        <f t="shared" si="13"/>
        <v>#DIV/0!</v>
      </c>
    </row>
    <row r="35" spans="1:31" ht="20.25">
      <c r="A35" s="15">
        <v>1127</v>
      </c>
      <c r="B35" s="5" t="s">
        <v>50</v>
      </c>
      <c r="C35" s="2"/>
      <c r="D35" s="2"/>
      <c r="E35" s="3" t="e">
        <f t="shared" si="0"/>
        <v>#DIV/0!</v>
      </c>
      <c r="F35" s="2"/>
      <c r="G35" s="4" t="e">
        <f t="shared" si="1"/>
        <v>#DIV/0!</v>
      </c>
      <c r="H35" s="2"/>
      <c r="I35" s="4" t="e">
        <f t="shared" si="2"/>
        <v>#DIV/0!</v>
      </c>
      <c r="J35" s="2"/>
      <c r="K35" s="4" t="e">
        <f t="shared" si="3"/>
        <v>#DIV/0!</v>
      </c>
      <c r="L35" s="2"/>
      <c r="M35" s="4" t="e">
        <f t="shared" si="4"/>
        <v>#DIV/0!</v>
      </c>
      <c r="N35" s="2"/>
      <c r="O35" s="4" t="e">
        <f t="shared" si="5"/>
        <v>#DIV/0!</v>
      </c>
      <c r="P35" s="2"/>
      <c r="Q35" s="48" t="e">
        <f t="shared" si="6"/>
        <v>#DIV/0!</v>
      </c>
      <c r="R35" s="55">
        <v>154</v>
      </c>
      <c r="S35" s="4" t="e">
        <f t="shared" si="7"/>
        <v>#DIV/0!</v>
      </c>
      <c r="T35" s="2"/>
      <c r="U35" s="4" t="e">
        <f t="shared" si="8"/>
        <v>#DIV/0!</v>
      </c>
      <c r="V35" s="2">
        <v>226</v>
      </c>
      <c r="W35" s="4" t="e">
        <f t="shared" si="9"/>
        <v>#DIV/0!</v>
      </c>
      <c r="X35" s="2"/>
      <c r="Y35" s="4" t="e">
        <f t="shared" si="10"/>
        <v>#DIV/0!</v>
      </c>
      <c r="Z35" s="2"/>
      <c r="AA35" s="4" t="e">
        <f t="shared" si="11"/>
        <v>#DIV/0!</v>
      </c>
      <c r="AB35" s="2"/>
      <c r="AC35" s="4" t="e">
        <f t="shared" si="12"/>
        <v>#DIV/0!</v>
      </c>
      <c r="AD35" s="2"/>
      <c r="AE35" s="14" t="e">
        <f t="shared" si="13"/>
        <v>#DIV/0!</v>
      </c>
    </row>
    <row r="36" spans="1:31" ht="20.25">
      <c r="A36" s="15">
        <v>1128</v>
      </c>
      <c r="B36" s="5" t="s">
        <v>84</v>
      </c>
      <c r="C36" s="2"/>
      <c r="D36" s="2"/>
      <c r="E36" s="3" t="e">
        <f>(D36*100)/C36</f>
        <v>#DIV/0!</v>
      </c>
      <c r="F36" s="2"/>
      <c r="G36" s="4" t="e">
        <f>(F36*100)/D36</f>
        <v>#DIV/0!</v>
      </c>
      <c r="H36" s="2"/>
      <c r="I36" s="4" t="e">
        <f>(H36*100)/D36</f>
        <v>#DIV/0!</v>
      </c>
      <c r="J36" s="2"/>
      <c r="K36" s="4" t="e">
        <f>(J36*100)/D36</f>
        <v>#DIV/0!</v>
      </c>
      <c r="L36" s="2"/>
      <c r="M36" s="4" t="e">
        <f>(L36*100)/D36</f>
        <v>#DIV/0!</v>
      </c>
      <c r="N36" s="2"/>
      <c r="O36" s="4" t="e">
        <f>(N36*100)/D36</f>
        <v>#DIV/0!</v>
      </c>
      <c r="P36" s="2"/>
      <c r="Q36" s="48" t="e">
        <f>(P36*100)/D36</f>
        <v>#DIV/0!</v>
      </c>
      <c r="R36" s="55">
        <v>97</v>
      </c>
      <c r="S36" s="4" t="e">
        <f>(R36*100)/D36</f>
        <v>#DIV/0!</v>
      </c>
      <c r="T36" s="2"/>
      <c r="U36" s="4" t="e">
        <f>(T36*100)/D36</f>
        <v>#DIV/0!</v>
      </c>
      <c r="V36" s="2">
        <v>151</v>
      </c>
      <c r="W36" s="4" t="e">
        <f>(V36*100)/D36</f>
        <v>#DIV/0!</v>
      </c>
      <c r="X36" s="2"/>
      <c r="Y36" s="4" t="e">
        <f>(X36*100)/D36</f>
        <v>#DIV/0!</v>
      </c>
      <c r="Z36" s="2"/>
      <c r="AA36" s="4" t="e">
        <f>(Z36*100)/D36</f>
        <v>#DIV/0!</v>
      </c>
      <c r="AB36" s="2"/>
      <c r="AC36" s="4" t="e">
        <f>(AB36*100)/D36</f>
        <v>#DIV/0!</v>
      </c>
      <c r="AD36" s="2"/>
      <c r="AE36" s="14" t="e">
        <f t="shared" si="13"/>
        <v>#DIV/0!</v>
      </c>
    </row>
    <row r="37" spans="1:31" ht="20.25">
      <c r="A37" s="15">
        <v>1129</v>
      </c>
      <c r="B37" s="5" t="s">
        <v>85</v>
      </c>
      <c r="C37" s="2"/>
      <c r="D37" s="2"/>
      <c r="E37" s="3" t="e">
        <f t="shared" si="0"/>
        <v>#DIV/0!</v>
      </c>
      <c r="F37" s="2"/>
      <c r="G37" s="4" t="e">
        <f t="shared" si="1"/>
        <v>#DIV/0!</v>
      </c>
      <c r="H37" s="2"/>
      <c r="I37" s="4" t="e">
        <f t="shared" si="2"/>
        <v>#DIV/0!</v>
      </c>
      <c r="J37" s="2"/>
      <c r="K37" s="4" t="e">
        <f t="shared" si="3"/>
        <v>#DIV/0!</v>
      </c>
      <c r="L37" s="2"/>
      <c r="M37" s="4" t="e">
        <f t="shared" si="4"/>
        <v>#DIV/0!</v>
      </c>
      <c r="N37" s="2"/>
      <c r="O37" s="4" t="e">
        <f t="shared" si="5"/>
        <v>#DIV/0!</v>
      </c>
      <c r="P37" s="2"/>
      <c r="Q37" s="48" t="e">
        <f t="shared" si="6"/>
        <v>#DIV/0!</v>
      </c>
      <c r="R37" s="55">
        <v>119</v>
      </c>
      <c r="S37" s="4" t="e">
        <f t="shared" si="7"/>
        <v>#DIV/0!</v>
      </c>
      <c r="T37" s="2"/>
      <c r="U37" s="4" t="e">
        <f t="shared" si="8"/>
        <v>#DIV/0!</v>
      </c>
      <c r="V37" s="2">
        <v>147</v>
      </c>
      <c r="W37" s="4" t="e">
        <f t="shared" si="9"/>
        <v>#DIV/0!</v>
      </c>
      <c r="X37" s="2"/>
      <c r="Y37" s="4" t="e">
        <f t="shared" si="10"/>
        <v>#DIV/0!</v>
      </c>
      <c r="Z37" s="2"/>
      <c r="AA37" s="4" t="e">
        <f t="shared" si="11"/>
        <v>#DIV/0!</v>
      </c>
      <c r="AB37" s="2"/>
      <c r="AC37" s="4" t="e">
        <f t="shared" si="12"/>
        <v>#DIV/0!</v>
      </c>
      <c r="AD37" s="2"/>
      <c r="AE37" s="14" t="e">
        <f t="shared" si="13"/>
        <v>#DIV/0!</v>
      </c>
    </row>
    <row r="38" spans="1:31" s="11" customFormat="1" ht="21" thickBot="1">
      <c r="A38" s="34"/>
      <c r="B38" s="35" t="s">
        <v>86</v>
      </c>
      <c r="C38" s="36">
        <f>SUM(C34:C37)</f>
        <v>0</v>
      </c>
      <c r="D38" s="36">
        <f>SUM(D34:D37)</f>
        <v>0</v>
      </c>
      <c r="E38" s="37" t="e">
        <f t="shared" si="0"/>
        <v>#DIV/0!</v>
      </c>
      <c r="F38" s="36">
        <f>SUM(F34:F37)</f>
        <v>0</v>
      </c>
      <c r="G38" s="37" t="e">
        <f t="shared" si="1"/>
        <v>#DIV/0!</v>
      </c>
      <c r="H38" s="36">
        <f>SUM(H34:H37)</f>
        <v>0</v>
      </c>
      <c r="I38" s="37" t="e">
        <f t="shared" si="2"/>
        <v>#DIV/0!</v>
      </c>
      <c r="J38" s="36">
        <f>SUM(J34:J37)</f>
        <v>0</v>
      </c>
      <c r="K38" s="37" t="e">
        <f t="shared" si="3"/>
        <v>#DIV/0!</v>
      </c>
      <c r="L38" s="36">
        <f>SUM(L34:L37)</f>
        <v>0</v>
      </c>
      <c r="M38" s="37" t="e">
        <f t="shared" si="4"/>
        <v>#DIV/0!</v>
      </c>
      <c r="N38" s="36">
        <f>SUM(N34:N37)</f>
        <v>0</v>
      </c>
      <c r="O38" s="37" t="e">
        <f t="shared" si="5"/>
        <v>#DIV/0!</v>
      </c>
      <c r="P38" s="36">
        <f>SUM(P34:P37)</f>
        <v>0</v>
      </c>
      <c r="Q38" s="51" t="e">
        <f t="shared" si="6"/>
        <v>#DIV/0!</v>
      </c>
      <c r="R38" s="58">
        <f>SUM(R34:R37)</f>
        <v>474</v>
      </c>
      <c r="S38" s="37" t="e">
        <f t="shared" si="7"/>
        <v>#DIV/0!</v>
      </c>
      <c r="T38" s="36">
        <f>SUM(T34:T37)</f>
        <v>0</v>
      </c>
      <c r="U38" s="37" t="e">
        <f t="shared" si="8"/>
        <v>#DIV/0!</v>
      </c>
      <c r="V38" s="36">
        <f>SUM(V34:V37)</f>
        <v>616</v>
      </c>
      <c r="W38" s="37" t="e">
        <f t="shared" si="9"/>
        <v>#DIV/0!</v>
      </c>
      <c r="X38" s="36">
        <f>SUM(X34:X37)</f>
        <v>0</v>
      </c>
      <c r="Y38" s="37" t="e">
        <f t="shared" si="10"/>
        <v>#DIV/0!</v>
      </c>
      <c r="Z38" s="36">
        <f>SUM(Z34:Z37)</f>
        <v>0</v>
      </c>
      <c r="AA38" s="37" t="e">
        <f t="shared" si="11"/>
        <v>#DIV/0!</v>
      </c>
      <c r="AB38" s="36">
        <f>SUM(AB34:AB37)</f>
        <v>0</v>
      </c>
      <c r="AC38" s="37" t="e">
        <f t="shared" si="12"/>
        <v>#DIV/0!</v>
      </c>
      <c r="AD38" s="36">
        <f>SUM(AD34:AD37)</f>
        <v>0</v>
      </c>
      <c r="AE38" s="38" t="e">
        <f t="shared" si="13"/>
        <v>#DIV/0!</v>
      </c>
    </row>
    <row r="39" spans="1:31" ht="20.25">
      <c r="A39" s="23">
        <v>1130</v>
      </c>
      <c r="B39" s="24" t="s">
        <v>87</v>
      </c>
      <c r="C39" s="25"/>
      <c r="D39" s="25"/>
      <c r="E39" s="26" t="e">
        <f t="shared" si="0"/>
        <v>#DIV/0!</v>
      </c>
      <c r="F39" s="25"/>
      <c r="G39" s="27" t="e">
        <f t="shared" si="1"/>
        <v>#DIV/0!</v>
      </c>
      <c r="H39" s="25"/>
      <c r="I39" s="27" t="e">
        <f t="shared" si="2"/>
        <v>#DIV/0!</v>
      </c>
      <c r="J39" s="25"/>
      <c r="K39" s="27" t="e">
        <f t="shared" si="3"/>
        <v>#DIV/0!</v>
      </c>
      <c r="L39" s="25"/>
      <c r="M39" s="27" t="e">
        <f t="shared" si="4"/>
        <v>#DIV/0!</v>
      </c>
      <c r="N39" s="25"/>
      <c r="O39" s="27" t="e">
        <f t="shared" si="5"/>
        <v>#DIV/0!</v>
      </c>
      <c r="P39" s="25"/>
      <c r="Q39" s="47" t="e">
        <f t="shared" si="6"/>
        <v>#DIV/0!</v>
      </c>
      <c r="R39" s="54">
        <v>206</v>
      </c>
      <c r="S39" s="27" t="e">
        <f t="shared" si="7"/>
        <v>#DIV/0!</v>
      </c>
      <c r="T39" s="25"/>
      <c r="U39" s="27" t="e">
        <f t="shared" si="8"/>
        <v>#DIV/0!</v>
      </c>
      <c r="V39" s="25">
        <v>57</v>
      </c>
      <c r="W39" s="27" t="e">
        <f t="shared" si="9"/>
        <v>#DIV/0!</v>
      </c>
      <c r="X39" s="25"/>
      <c r="Y39" s="27" t="e">
        <f t="shared" si="10"/>
        <v>#DIV/0!</v>
      </c>
      <c r="Z39" s="25"/>
      <c r="AA39" s="27" t="e">
        <f t="shared" si="11"/>
        <v>#DIV/0!</v>
      </c>
      <c r="AB39" s="25"/>
      <c r="AC39" s="27" t="e">
        <f t="shared" si="12"/>
        <v>#DIV/0!</v>
      </c>
      <c r="AD39" s="25"/>
      <c r="AE39" s="28" t="e">
        <f t="shared" si="13"/>
        <v>#DIV/0!</v>
      </c>
    </row>
    <row r="40" spans="1:31" ht="20.25">
      <c r="A40" s="15">
        <v>1131</v>
      </c>
      <c r="B40" s="5" t="s">
        <v>55</v>
      </c>
      <c r="C40" s="2"/>
      <c r="D40" s="2"/>
      <c r="E40" s="3" t="e">
        <f t="shared" si="0"/>
        <v>#DIV/0!</v>
      </c>
      <c r="F40" s="2"/>
      <c r="G40" s="4" t="e">
        <f t="shared" si="1"/>
        <v>#DIV/0!</v>
      </c>
      <c r="H40" s="2"/>
      <c r="I40" s="4" t="e">
        <f t="shared" si="2"/>
        <v>#DIV/0!</v>
      </c>
      <c r="J40" s="2"/>
      <c r="K40" s="4" t="e">
        <f t="shared" si="3"/>
        <v>#DIV/0!</v>
      </c>
      <c r="L40" s="2"/>
      <c r="M40" s="4" t="e">
        <f t="shared" si="4"/>
        <v>#DIV/0!</v>
      </c>
      <c r="N40" s="2"/>
      <c r="O40" s="4" t="e">
        <f t="shared" si="5"/>
        <v>#DIV/0!</v>
      </c>
      <c r="P40" s="2"/>
      <c r="Q40" s="48" t="e">
        <f t="shared" si="6"/>
        <v>#DIV/0!</v>
      </c>
      <c r="R40" s="55">
        <v>197</v>
      </c>
      <c r="S40" s="4" t="e">
        <f t="shared" si="7"/>
        <v>#DIV/0!</v>
      </c>
      <c r="T40" s="2"/>
      <c r="U40" s="4" t="e">
        <f t="shared" si="8"/>
        <v>#DIV/0!</v>
      </c>
      <c r="V40" s="2">
        <v>80</v>
      </c>
      <c r="W40" s="4" t="e">
        <f t="shared" si="9"/>
        <v>#DIV/0!</v>
      </c>
      <c r="X40" s="2"/>
      <c r="Y40" s="4" t="e">
        <f t="shared" si="10"/>
        <v>#DIV/0!</v>
      </c>
      <c r="Z40" s="2"/>
      <c r="AA40" s="4" t="e">
        <f t="shared" si="11"/>
        <v>#DIV/0!</v>
      </c>
      <c r="AB40" s="2"/>
      <c r="AC40" s="4" t="e">
        <f t="shared" si="12"/>
        <v>#DIV/0!</v>
      </c>
      <c r="AD40" s="2"/>
      <c r="AE40" s="14" t="e">
        <f t="shared" si="13"/>
        <v>#DIV/0!</v>
      </c>
    </row>
    <row r="41" spans="1:31" ht="20.25">
      <c r="A41" s="15">
        <v>1132</v>
      </c>
      <c r="B41" s="5" t="s">
        <v>56</v>
      </c>
      <c r="C41" s="2"/>
      <c r="D41" s="2"/>
      <c r="E41" s="3" t="e">
        <f t="shared" si="0"/>
        <v>#DIV/0!</v>
      </c>
      <c r="F41" s="2"/>
      <c r="G41" s="4" t="e">
        <f t="shared" si="1"/>
        <v>#DIV/0!</v>
      </c>
      <c r="H41" s="2"/>
      <c r="I41" s="4" t="e">
        <f t="shared" si="2"/>
        <v>#DIV/0!</v>
      </c>
      <c r="J41" s="2"/>
      <c r="K41" s="4" t="e">
        <f t="shared" si="3"/>
        <v>#DIV/0!</v>
      </c>
      <c r="L41" s="2"/>
      <c r="M41" s="4" t="e">
        <f t="shared" si="4"/>
        <v>#DIV/0!</v>
      </c>
      <c r="N41" s="2"/>
      <c r="O41" s="4" t="e">
        <f t="shared" si="5"/>
        <v>#DIV/0!</v>
      </c>
      <c r="P41" s="2"/>
      <c r="Q41" s="48" t="e">
        <f t="shared" si="6"/>
        <v>#DIV/0!</v>
      </c>
      <c r="R41" s="55">
        <v>174</v>
      </c>
      <c r="S41" s="4" t="e">
        <f t="shared" si="7"/>
        <v>#DIV/0!</v>
      </c>
      <c r="T41" s="2"/>
      <c r="U41" s="4" t="e">
        <f t="shared" si="8"/>
        <v>#DIV/0!</v>
      </c>
      <c r="V41" s="2">
        <v>198</v>
      </c>
      <c r="W41" s="4" t="e">
        <f t="shared" si="9"/>
        <v>#DIV/0!</v>
      </c>
      <c r="X41" s="2"/>
      <c r="Y41" s="4" t="e">
        <f t="shared" si="10"/>
        <v>#DIV/0!</v>
      </c>
      <c r="Z41" s="2"/>
      <c r="AA41" s="4" t="e">
        <f t="shared" si="11"/>
        <v>#DIV/0!</v>
      </c>
      <c r="AB41" s="2"/>
      <c r="AC41" s="4" t="e">
        <f t="shared" si="12"/>
        <v>#DIV/0!</v>
      </c>
      <c r="AD41" s="2"/>
      <c r="AE41" s="14" t="e">
        <f aca="true" t="shared" si="14" ref="AE41:AE60">(AD41*100)/D41</f>
        <v>#DIV/0!</v>
      </c>
    </row>
    <row r="42" spans="1:31" ht="20.25">
      <c r="A42" s="15">
        <v>1133</v>
      </c>
      <c r="B42" s="5" t="s">
        <v>57</v>
      </c>
      <c r="C42" s="2"/>
      <c r="D42" s="2"/>
      <c r="E42" s="3" t="e">
        <f>(D42*100)/C42</f>
        <v>#DIV/0!</v>
      </c>
      <c r="F42" s="2"/>
      <c r="G42" s="4" t="e">
        <f>(F42*100)/D42</f>
        <v>#DIV/0!</v>
      </c>
      <c r="H42" s="2"/>
      <c r="I42" s="4" t="e">
        <f>(H42*100)/D42</f>
        <v>#DIV/0!</v>
      </c>
      <c r="J42" s="2"/>
      <c r="K42" s="4" t="e">
        <f>(J42*100)/D42</f>
        <v>#DIV/0!</v>
      </c>
      <c r="L42" s="2"/>
      <c r="M42" s="4" t="e">
        <f>(L42*100)/D42</f>
        <v>#DIV/0!</v>
      </c>
      <c r="N42" s="2"/>
      <c r="O42" s="4" t="e">
        <f>(N42*100)/D42</f>
        <v>#DIV/0!</v>
      </c>
      <c r="P42" s="2"/>
      <c r="Q42" s="48" t="e">
        <f>(P42*100)/D42</f>
        <v>#DIV/0!</v>
      </c>
      <c r="R42" s="55">
        <v>81</v>
      </c>
      <c r="S42" s="4" t="e">
        <f>(R42*100)/D42</f>
        <v>#DIV/0!</v>
      </c>
      <c r="T42" s="2"/>
      <c r="U42" s="4" t="e">
        <f>(T42*100)/D42</f>
        <v>#DIV/0!</v>
      </c>
      <c r="V42" s="2">
        <v>47</v>
      </c>
      <c r="W42" s="4" t="e">
        <f>(V42*100)/D42</f>
        <v>#DIV/0!</v>
      </c>
      <c r="X42" s="2"/>
      <c r="Y42" s="4" t="e">
        <f>(X42*100)/D42</f>
        <v>#DIV/0!</v>
      </c>
      <c r="Z42" s="2"/>
      <c r="AA42" s="4" t="e">
        <f>(Z42*100)/D42</f>
        <v>#DIV/0!</v>
      </c>
      <c r="AB42" s="2"/>
      <c r="AC42" s="4" t="e">
        <f>(AB42*100)/D42</f>
        <v>#DIV/0!</v>
      </c>
      <c r="AD42" s="2"/>
      <c r="AE42" s="14" t="e">
        <f t="shared" si="14"/>
        <v>#DIV/0!</v>
      </c>
    </row>
    <row r="43" spans="1:31" ht="20.25">
      <c r="A43" s="15">
        <v>1134</v>
      </c>
      <c r="B43" s="5" t="s">
        <v>58</v>
      </c>
      <c r="C43" s="2"/>
      <c r="D43" s="2"/>
      <c r="E43" s="3" t="e">
        <f t="shared" si="0"/>
        <v>#DIV/0!</v>
      </c>
      <c r="F43" s="2"/>
      <c r="G43" s="4" t="e">
        <f t="shared" si="1"/>
        <v>#DIV/0!</v>
      </c>
      <c r="H43" s="2"/>
      <c r="I43" s="4" t="e">
        <f t="shared" si="2"/>
        <v>#DIV/0!</v>
      </c>
      <c r="J43" s="2"/>
      <c r="K43" s="4" t="e">
        <f t="shared" si="3"/>
        <v>#DIV/0!</v>
      </c>
      <c r="L43" s="2"/>
      <c r="M43" s="4" t="e">
        <f t="shared" si="4"/>
        <v>#DIV/0!</v>
      </c>
      <c r="N43" s="2"/>
      <c r="O43" s="4" t="e">
        <f t="shared" si="5"/>
        <v>#DIV/0!</v>
      </c>
      <c r="P43" s="2"/>
      <c r="Q43" s="48" t="e">
        <f t="shared" si="6"/>
        <v>#DIV/0!</v>
      </c>
      <c r="R43" s="55">
        <v>43</v>
      </c>
      <c r="S43" s="4" t="e">
        <f t="shared" si="7"/>
        <v>#DIV/0!</v>
      </c>
      <c r="T43" s="2"/>
      <c r="U43" s="4" t="e">
        <f t="shared" si="8"/>
        <v>#DIV/0!</v>
      </c>
      <c r="V43" s="2">
        <v>84</v>
      </c>
      <c r="W43" s="4" t="e">
        <f t="shared" si="9"/>
        <v>#DIV/0!</v>
      </c>
      <c r="X43" s="2"/>
      <c r="Y43" s="4" t="e">
        <f t="shared" si="10"/>
        <v>#DIV/0!</v>
      </c>
      <c r="Z43" s="2"/>
      <c r="AA43" s="4" t="e">
        <f t="shared" si="11"/>
        <v>#DIV/0!</v>
      </c>
      <c r="AB43" s="2"/>
      <c r="AC43" s="4" t="e">
        <f t="shared" si="12"/>
        <v>#DIV/0!</v>
      </c>
      <c r="AD43" s="2"/>
      <c r="AE43" s="14" t="e">
        <f t="shared" si="14"/>
        <v>#DIV/0!</v>
      </c>
    </row>
    <row r="44" spans="1:31" s="11" customFormat="1" ht="21" thickBot="1">
      <c r="A44" s="29"/>
      <c r="B44" s="30" t="s">
        <v>59</v>
      </c>
      <c r="C44" s="31">
        <f>SUM(C39:C43)</f>
        <v>0</v>
      </c>
      <c r="D44" s="31">
        <f>SUM(D39:D43)</f>
        <v>0</v>
      </c>
      <c r="E44" s="32" t="e">
        <f t="shared" si="0"/>
        <v>#DIV/0!</v>
      </c>
      <c r="F44" s="31">
        <f>SUM(F39:F43)</f>
        <v>0</v>
      </c>
      <c r="G44" s="32" t="e">
        <f t="shared" si="1"/>
        <v>#DIV/0!</v>
      </c>
      <c r="H44" s="31">
        <f>SUM(H39:H43)</f>
        <v>0</v>
      </c>
      <c r="I44" s="32" t="e">
        <f t="shared" si="2"/>
        <v>#DIV/0!</v>
      </c>
      <c r="J44" s="31">
        <f>SUM(J39:J43)</f>
        <v>0</v>
      </c>
      <c r="K44" s="32" t="e">
        <f t="shared" si="3"/>
        <v>#DIV/0!</v>
      </c>
      <c r="L44" s="31">
        <f>SUM(L39:L43)</f>
        <v>0</v>
      </c>
      <c r="M44" s="32" t="e">
        <f t="shared" si="4"/>
        <v>#DIV/0!</v>
      </c>
      <c r="N44" s="31">
        <f>SUM(N39:N43)</f>
        <v>0</v>
      </c>
      <c r="O44" s="32" t="e">
        <f t="shared" si="5"/>
        <v>#DIV/0!</v>
      </c>
      <c r="P44" s="31">
        <f>SUM(P39:P43)</f>
        <v>0</v>
      </c>
      <c r="Q44" s="49" t="e">
        <f t="shared" si="6"/>
        <v>#DIV/0!</v>
      </c>
      <c r="R44" s="56">
        <f>SUM(R39:R43)</f>
        <v>701</v>
      </c>
      <c r="S44" s="32" t="e">
        <f t="shared" si="7"/>
        <v>#DIV/0!</v>
      </c>
      <c r="T44" s="31">
        <f>SUM(T39:T43)</f>
        <v>0</v>
      </c>
      <c r="U44" s="32" t="e">
        <f t="shared" si="8"/>
        <v>#DIV/0!</v>
      </c>
      <c r="V44" s="31">
        <f>SUM(V39:V43)</f>
        <v>466</v>
      </c>
      <c r="W44" s="32" t="e">
        <f t="shared" si="9"/>
        <v>#DIV/0!</v>
      </c>
      <c r="X44" s="31">
        <f>SUM(X39:X43)</f>
        <v>0</v>
      </c>
      <c r="Y44" s="32" t="e">
        <f t="shared" si="10"/>
        <v>#DIV/0!</v>
      </c>
      <c r="Z44" s="31">
        <f>SUM(Z39:Z43)</f>
        <v>0</v>
      </c>
      <c r="AA44" s="32" t="e">
        <f t="shared" si="11"/>
        <v>#DIV/0!</v>
      </c>
      <c r="AB44" s="31">
        <f>SUM(AB39:AB43)</f>
        <v>0</v>
      </c>
      <c r="AC44" s="32" t="e">
        <f t="shared" si="12"/>
        <v>#DIV/0!</v>
      </c>
      <c r="AD44" s="31">
        <f>SUM(AD39:AD43)</f>
        <v>0</v>
      </c>
      <c r="AE44" s="33" t="e">
        <f t="shared" si="14"/>
        <v>#DIV/0!</v>
      </c>
    </row>
    <row r="45" spans="1:31" ht="20.25">
      <c r="A45" s="13">
        <v>1135</v>
      </c>
      <c r="B45" s="1" t="s">
        <v>88</v>
      </c>
      <c r="C45" s="19">
        <v>139</v>
      </c>
      <c r="D45" s="19">
        <v>96</v>
      </c>
      <c r="E45" s="20">
        <f t="shared" si="0"/>
        <v>69.06474820143885</v>
      </c>
      <c r="F45" s="19"/>
      <c r="G45" s="21">
        <f t="shared" si="1"/>
        <v>0</v>
      </c>
      <c r="H45" s="19"/>
      <c r="I45" s="21">
        <f t="shared" si="2"/>
        <v>0</v>
      </c>
      <c r="J45" s="19"/>
      <c r="K45" s="21">
        <f t="shared" si="3"/>
        <v>0</v>
      </c>
      <c r="L45" s="19"/>
      <c r="M45" s="21">
        <f t="shared" si="4"/>
        <v>0</v>
      </c>
      <c r="N45" s="19"/>
      <c r="O45" s="21">
        <f t="shared" si="5"/>
        <v>0</v>
      </c>
      <c r="P45" s="19"/>
      <c r="Q45" s="50">
        <f t="shared" si="6"/>
        <v>0</v>
      </c>
      <c r="R45" s="57">
        <v>29</v>
      </c>
      <c r="S45" s="21">
        <f t="shared" si="7"/>
        <v>30.208333333333332</v>
      </c>
      <c r="T45" s="19"/>
      <c r="U45" s="21">
        <f t="shared" si="8"/>
        <v>0</v>
      </c>
      <c r="V45" s="19">
        <v>47</v>
      </c>
      <c r="W45" s="21">
        <f t="shared" si="9"/>
        <v>48.958333333333336</v>
      </c>
      <c r="X45" s="19"/>
      <c r="Y45" s="21">
        <f t="shared" si="10"/>
        <v>0</v>
      </c>
      <c r="Z45" s="19"/>
      <c r="AA45" s="21">
        <f t="shared" si="11"/>
        <v>0</v>
      </c>
      <c r="AB45" s="19"/>
      <c r="AC45" s="21">
        <f t="shared" si="12"/>
        <v>0</v>
      </c>
      <c r="AD45" s="19">
        <v>3</v>
      </c>
      <c r="AE45" s="22">
        <f t="shared" si="14"/>
        <v>3.125</v>
      </c>
    </row>
    <row r="46" spans="1:31" ht="20.25">
      <c r="A46" s="13">
        <v>1136</v>
      </c>
      <c r="B46" s="1" t="s">
        <v>89</v>
      </c>
      <c r="C46" s="19"/>
      <c r="D46" s="19"/>
      <c r="E46" s="20" t="e">
        <f t="shared" si="0"/>
        <v>#DIV/0!</v>
      </c>
      <c r="F46" s="19"/>
      <c r="G46" s="21" t="e">
        <f t="shared" si="1"/>
        <v>#DIV/0!</v>
      </c>
      <c r="H46" s="19"/>
      <c r="I46" s="21" t="e">
        <f t="shared" si="2"/>
        <v>#DIV/0!</v>
      </c>
      <c r="J46" s="19"/>
      <c r="K46" s="21" t="e">
        <f t="shared" si="3"/>
        <v>#DIV/0!</v>
      </c>
      <c r="L46" s="19"/>
      <c r="M46" s="21" t="e">
        <f t="shared" si="4"/>
        <v>#DIV/0!</v>
      </c>
      <c r="N46" s="19"/>
      <c r="O46" s="21" t="e">
        <f t="shared" si="5"/>
        <v>#DIV/0!</v>
      </c>
      <c r="P46" s="19"/>
      <c r="Q46" s="50" t="e">
        <f t="shared" si="6"/>
        <v>#DIV/0!</v>
      </c>
      <c r="R46" s="57">
        <v>96</v>
      </c>
      <c r="S46" s="21" t="e">
        <f t="shared" si="7"/>
        <v>#DIV/0!</v>
      </c>
      <c r="T46" s="19"/>
      <c r="U46" s="21" t="e">
        <f t="shared" si="8"/>
        <v>#DIV/0!</v>
      </c>
      <c r="V46" s="19">
        <v>46</v>
      </c>
      <c r="W46" s="21" t="e">
        <f t="shared" si="9"/>
        <v>#DIV/0!</v>
      </c>
      <c r="X46" s="19"/>
      <c r="Y46" s="21" t="e">
        <f t="shared" si="10"/>
        <v>#DIV/0!</v>
      </c>
      <c r="Z46" s="19"/>
      <c r="AA46" s="21" t="e">
        <f t="shared" si="11"/>
        <v>#DIV/0!</v>
      </c>
      <c r="AB46" s="19"/>
      <c r="AC46" s="21" t="e">
        <f t="shared" si="12"/>
        <v>#DIV/0!</v>
      </c>
      <c r="AD46" s="19"/>
      <c r="AE46" s="22" t="e">
        <f t="shared" si="14"/>
        <v>#DIV/0!</v>
      </c>
    </row>
    <row r="47" spans="1:31" ht="20.25">
      <c r="A47" s="13">
        <v>1137</v>
      </c>
      <c r="B47" s="1" t="s">
        <v>61</v>
      </c>
      <c r="C47" s="19"/>
      <c r="D47" s="19">
        <v>314</v>
      </c>
      <c r="E47" s="20" t="e">
        <f t="shared" si="0"/>
        <v>#DIV/0!</v>
      </c>
      <c r="F47" s="19">
        <v>192</v>
      </c>
      <c r="G47" s="21">
        <f t="shared" si="1"/>
        <v>61.146496815286625</v>
      </c>
      <c r="H47" s="19">
        <v>57</v>
      </c>
      <c r="I47" s="21">
        <f t="shared" si="2"/>
        <v>18.15286624203822</v>
      </c>
      <c r="J47" s="19">
        <v>38</v>
      </c>
      <c r="K47" s="21">
        <f t="shared" si="3"/>
        <v>12.101910828025478</v>
      </c>
      <c r="L47" s="19">
        <v>12</v>
      </c>
      <c r="M47" s="21">
        <f t="shared" si="4"/>
        <v>3.821656050955414</v>
      </c>
      <c r="N47" s="19">
        <v>2</v>
      </c>
      <c r="O47" s="21">
        <f t="shared" si="5"/>
        <v>0.6369426751592356</v>
      </c>
      <c r="P47" s="19">
        <v>13</v>
      </c>
      <c r="Q47" s="50">
        <f t="shared" si="6"/>
        <v>4.140127388535032</v>
      </c>
      <c r="R47" s="57">
        <v>135</v>
      </c>
      <c r="S47" s="21">
        <f t="shared" si="7"/>
        <v>42.99363057324841</v>
      </c>
      <c r="T47" s="19"/>
      <c r="U47" s="21">
        <f t="shared" si="8"/>
        <v>0</v>
      </c>
      <c r="V47" s="19">
        <v>106</v>
      </c>
      <c r="W47" s="21">
        <f t="shared" si="9"/>
        <v>33.75796178343949</v>
      </c>
      <c r="X47" s="19"/>
      <c r="Y47" s="21">
        <f t="shared" si="10"/>
        <v>0</v>
      </c>
      <c r="Z47" s="19"/>
      <c r="AA47" s="21">
        <f t="shared" si="11"/>
        <v>0</v>
      </c>
      <c r="AB47" s="19"/>
      <c r="AC47" s="21">
        <f t="shared" si="12"/>
        <v>0</v>
      </c>
      <c r="AD47" s="19"/>
      <c r="AE47" s="22">
        <f t="shared" si="14"/>
        <v>0</v>
      </c>
    </row>
    <row r="48" spans="1:31" ht="20.25">
      <c r="A48" s="13">
        <v>1138</v>
      </c>
      <c r="B48" s="1" t="s">
        <v>62</v>
      </c>
      <c r="C48" s="19"/>
      <c r="D48" s="19"/>
      <c r="E48" s="20" t="e">
        <f>(D48*100)/C48</f>
        <v>#DIV/0!</v>
      </c>
      <c r="F48" s="19"/>
      <c r="G48" s="21" t="e">
        <f>(F48*100)/D48</f>
        <v>#DIV/0!</v>
      </c>
      <c r="H48" s="19"/>
      <c r="I48" s="21" t="e">
        <f>(H48*100)/D48</f>
        <v>#DIV/0!</v>
      </c>
      <c r="J48" s="19"/>
      <c r="K48" s="21" t="e">
        <f>(J48*100)/D48</f>
        <v>#DIV/0!</v>
      </c>
      <c r="L48" s="19"/>
      <c r="M48" s="21" t="e">
        <f>(L48*100)/D48</f>
        <v>#DIV/0!</v>
      </c>
      <c r="N48" s="19"/>
      <c r="O48" s="21" t="e">
        <f>(N48*100)/D48</f>
        <v>#DIV/0!</v>
      </c>
      <c r="P48" s="19"/>
      <c r="Q48" s="50" t="e">
        <f>(P48*100)/D48</f>
        <v>#DIV/0!</v>
      </c>
      <c r="R48" s="57">
        <v>46</v>
      </c>
      <c r="S48" s="21" t="e">
        <f>(R48*100)/D48</f>
        <v>#DIV/0!</v>
      </c>
      <c r="T48" s="19"/>
      <c r="U48" s="21" t="e">
        <f>(T48*100)/D48</f>
        <v>#DIV/0!</v>
      </c>
      <c r="V48" s="19">
        <v>54</v>
      </c>
      <c r="W48" s="21" t="e">
        <f>(V48*100)/D48</f>
        <v>#DIV/0!</v>
      </c>
      <c r="X48" s="19"/>
      <c r="Y48" s="21" t="e">
        <f>(X48*100)/D48</f>
        <v>#DIV/0!</v>
      </c>
      <c r="Z48" s="19"/>
      <c r="AA48" s="21" t="e">
        <f>(Z48*100)/D48</f>
        <v>#DIV/0!</v>
      </c>
      <c r="AB48" s="19"/>
      <c r="AC48" s="21" t="e">
        <f>(AB48*100)/D48</f>
        <v>#DIV/0!</v>
      </c>
      <c r="AD48" s="19"/>
      <c r="AE48" s="22" t="e">
        <f t="shared" si="14"/>
        <v>#DIV/0!</v>
      </c>
    </row>
    <row r="49" spans="1:31" ht="20.25">
      <c r="A49" s="15">
        <v>1139</v>
      </c>
      <c r="B49" s="5" t="s">
        <v>63</v>
      </c>
      <c r="C49" s="2"/>
      <c r="D49" s="2"/>
      <c r="E49" s="3" t="e">
        <f>(D49*100)/C49</f>
        <v>#DIV/0!</v>
      </c>
      <c r="F49" s="2"/>
      <c r="G49" s="4" t="e">
        <f>(F49*100)/D49</f>
        <v>#DIV/0!</v>
      </c>
      <c r="H49" s="2"/>
      <c r="I49" s="4" t="e">
        <f>(H49*100)/D49</f>
        <v>#DIV/0!</v>
      </c>
      <c r="J49" s="2"/>
      <c r="K49" s="4" t="e">
        <f>(J49*100)/D49</f>
        <v>#DIV/0!</v>
      </c>
      <c r="L49" s="2"/>
      <c r="M49" s="4" t="e">
        <f>(L49*100)/D49</f>
        <v>#DIV/0!</v>
      </c>
      <c r="N49" s="2"/>
      <c r="O49" s="4" t="e">
        <f>(N49*100)/D49</f>
        <v>#DIV/0!</v>
      </c>
      <c r="P49" s="2"/>
      <c r="Q49" s="48" t="e">
        <f>(P49*100)/D49</f>
        <v>#DIV/0!</v>
      </c>
      <c r="R49" s="55">
        <v>116</v>
      </c>
      <c r="S49" s="4" t="e">
        <f>(R49*100)/D49</f>
        <v>#DIV/0!</v>
      </c>
      <c r="T49" s="2"/>
      <c r="U49" s="4" t="e">
        <f>(T49*100)/D49</f>
        <v>#DIV/0!</v>
      </c>
      <c r="V49" s="2">
        <v>211</v>
      </c>
      <c r="W49" s="4" t="e">
        <f>(V49*100)/D49</f>
        <v>#DIV/0!</v>
      </c>
      <c r="X49" s="2"/>
      <c r="Y49" s="4" t="e">
        <f>(X49*100)/D49</f>
        <v>#DIV/0!</v>
      </c>
      <c r="Z49" s="2"/>
      <c r="AA49" s="4" t="e">
        <f>(Z49*100)/D49</f>
        <v>#DIV/0!</v>
      </c>
      <c r="AB49" s="2"/>
      <c r="AC49" s="4" t="e">
        <f>(AB49*100)/D49</f>
        <v>#DIV/0!</v>
      </c>
      <c r="AD49" s="2"/>
      <c r="AE49" s="14" t="e">
        <f t="shared" si="14"/>
        <v>#DIV/0!</v>
      </c>
    </row>
    <row r="50" spans="1:31" ht="20.25">
      <c r="A50" s="15">
        <v>1140</v>
      </c>
      <c r="B50" s="5" t="s">
        <v>90</v>
      </c>
      <c r="C50" s="2"/>
      <c r="D50" s="2"/>
      <c r="E50" s="3" t="e">
        <f>(D50*100)/C50</f>
        <v>#DIV/0!</v>
      </c>
      <c r="F50" s="2"/>
      <c r="G50" s="4" t="e">
        <f>(F50*100)/D50</f>
        <v>#DIV/0!</v>
      </c>
      <c r="H50" s="2"/>
      <c r="I50" s="4" t="e">
        <f>(H50*100)/D50</f>
        <v>#DIV/0!</v>
      </c>
      <c r="J50" s="2"/>
      <c r="K50" s="4" t="e">
        <f>(J50*100)/D50</f>
        <v>#DIV/0!</v>
      </c>
      <c r="L50" s="2"/>
      <c r="M50" s="4" t="e">
        <f>(L50*100)/D50</f>
        <v>#DIV/0!</v>
      </c>
      <c r="N50" s="2"/>
      <c r="O50" s="4" t="e">
        <f>(N50*100)/D50</f>
        <v>#DIV/0!</v>
      </c>
      <c r="P50" s="2"/>
      <c r="Q50" s="48" t="e">
        <f>(P50*100)/D50</f>
        <v>#DIV/0!</v>
      </c>
      <c r="R50" s="55">
        <v>101</v>
      </c>
      <c r="S50" s="4" t="e">
        <f>(R50*100)/D50</f>
        <v>#DIV/0!</v>
      </c>
      <c r="T50" s="2"/>
      <c r="U50" s="4" t="e">
        <f>(T50*100)/D50</f>
        <v>#DIV/0!</v>
      </c>
      <c r="V50" s="2">
        <v>178</v>
      </c>
      <c r="W50" s="4" t="e">
        <f>(V50*100)/D50</f>
        <v>#DIV/0!</v>
      </c>
      <c r="X50" s="2"/>
      <c r="Y50" s="4" t="e">
        <f>(X50*100)/D50</f>
        <v>#DIV/0!</v>
      </c>
      <c r="Z50" s="2"/>
      <c r="AA50" s="4" t="e">
        <f>(Z50*100)/D50</f>
        <v>#DIV/0!</v>
      </c>
      <c r="AB50" s="2"/>
      <c r="AC50" s="4" t="e">
        <f>(AB50*100)/D50</f>
        <v>#DIV/0!</v>
      </c>
      <c r="AD50" s="2"/>
      <c r="AE50" s="14" t="e">
        <f t="shared" si="14"/>
        <v>#DIV/0!</v>
      </c>
    </row>
    <row r="51" spans="1:31" ht="20.25">
      <c r="A51" s="15">
        <v>1141</v>
      </c>
      <c r="B51" s="5" t="s">
        <v>65</v>
      </c>
      <c r="C51" s="2"/>
      <c r="D51" s="2"/>
      <c r="E51" s="3" t="e">
        <f>(D51*100)/C51</f>
        <v>#DIV/0!</v>
      </c>
      <c r="F51" s="2"/>
      <c r="G51" s="4" t="e">
        <f>(F51*100)/D51</f>
        <v>#DIV/0!</v>
      </c>
      <c r="H51" s="2"/>
      <c r="I51" s="4" t="e">
        <f>(H51*100)/D51</f>
        <v>#DIV/0!</v>
      </c>
      <c r="J51" s="2"/>
      <c r="K51" s="4" t="e">
        <f>(J51*100)/D51</f>
        <v>#DIV/0!</v>
      </c>
      <c r="L51" s="2"/>
      <c r="M51" s="4" t="e">
        <f>(L51*100)/D51</f>
        <v>#DIV/0!</v>
      </c>
      <c r="N51" s="2"/>
      <c r="O51" s="4" t="e">
        <f>(N51*100)/D51</f>
        <v>#DIV/0!</v>
      </c>
      <c r="P51" s="2"/>
      <c r="Q51" s="48" t="e">
        <f>(P51*100)/D51</f>
        <v>#DIV/0!</v>
      </c>
      <c r="R51" s="55">
        <v>77</v>
      </c>
      <c r="S51" s="4" t="e">
        <f>(R51*100)/D51</f>
        <v>#DIV/0!</v>
      </c>
      <c r="T51" s="2"/>
      <c r="U51" s="4" t="e">
        <f>(T51*100)/D51</f>
        <v>#DIV/0!</v>
      </c>
      <c r="V51" s="2">
        <v>54</v>
      </c>
      <c r="W51" s="4" t="e">
        <f>(V51*100)/D51</f>
        <v>#DIV/0!</v>
      </c>
      <c r="X51" s="2"/>
      <c r="Y51" s="4" t="e">
        <f>(X51*100)/D51</f>
        <v>#DIV/0!</v>
      </c>
      <c r="Z51" s="2"/>
      <c r="AA51" s="4" t="e">
        <f>(Z51*100)/D51</f>
        <v>#DIV/0!</v>
      </c>
      <c r="AB51" s="2"/>
      <c r="AC51" s="4" t="e">
        <f>(AB51*100)/D51</f>
        <v>#DIV/0!</v>
      </c>
      <c r="AD51" s="2"/>
      <c r="AE51" s="14" t="e">
        <f t="shared" si="14"/>
        <v>#DIV/0!</v>
      </c>
    </row>
    <row r="52" spans="1:31" ht="20.25">
      <c r="A52" s="15">
        <v>1142</v>
      </c>
      <c r="B52" s="5" t="s">
        <v>66</v>
      </c>
      <c r="C52" s="2"/>
      <c r="D52" s="2"/>
      <c r="E52" s="3" t="e">
        <f>(D52*100)/C52</f>
        <v>#DIV/0!</v>
      </c>
      <c r="F52" s="2"/>
      <c r="G52" s="4" t="e">
        <f>(F52*100)/D52</f>
        <v>#DIV/0!</v>
      </c>
      <c r="H52" s="2"/>
      <c r="I52" s="4" t="e">
        <f>(H52*100)/D52</f>
        <v>#DIV/0!</v>
      </c>
      <c r="J52" s="2"/>
      <c r="K52" s="4" t="e">
        <f>(J52*100)/D52</f>
        <v>#DIV/0!</v>
      </c>
      <c r="L52" s="2"/>
      <c r="M52" s="4" t="e">
        <f>(L52*100)/D52</f>
        <v>#DIV/0!</v>
      </c>
      <c r="N52" s="2"/>
      <c r="O52" s="4" t="e">
        <f>(N52*100)/D52</f>
        <v>#DIV/0!</v>
      </c>
      <c r="P52" s="2"/>
      <c r="Q52" s="48" t="e">
        <f>(P52*100)/D52</f>
        <v>#DIV/0!</v>
      </c>
      <c r="R52" s="55">
        <v>51</v>
      </c>
      <c r="S52" s="4" t="e">
        <f>(R52*100)/D52</f>
        <v>#DIV/0!</v>
      </c>
      <c r="T52" s="2"/>
      <c r="U52" s="4" t="e">
        <f>(T52*100)/D52</f>
        <v>#DIV/0!</v>
      </c>
      <c r="V52" s="2">
        <v>22</v>
      </c>
      <c r="W52" s="4" t="e">
        <f>(V52*100)/D52</f>
        <v>#DIV/0!</v>
      </c>
      <c r="X52" s="2"/>
      <c r="Y52" s="4" t="e">
        <f>(X52*100)/D52</f>
        <v>#DIV/0!</v>
      </c>
      <c r="Z52" s="2"/>
      <c r="AA52" s="4" t="e">
        <f>(Z52*100)/D52</f>
        <v>#DIV/0!</v>
      </c>
      <c r="AB52" s="2"/>
      <c r="AC52" s="4" t="e">
        <f>(AB52*100)/D52</f>
        <v>#DIV/0!</v>
      </c>
      <c r="AD52" s="2"/>
      <c r="AE52" s="14" t="e">
        <f t="shared" si="14"/>
        <v>#DIV/0!</v>
      </c>
    </row>
    <row r="53" spans="1:31" ht="20.25">
      <c r="A53" s="15">
        <v>1143</v>
      </c>
      <c r="B53" s="5" t="s">
        <v>67</v>
      </c>
      <c r="C53" s="2"/>
      <c r="D53" s="2"/>
      <c r="E53" s="3" t="e">
        <f t="shared" si="0"/>
        <v>#DIV/0!</v>
      </c>
      <c r="F53" s="2"/>
      <c r="G53" s="4" t="e">
        <f t="shared" si="1"/>
        <v>#DIV/0!</v>
      </c>
      <c r="H53" s="2"/>
      <c r="I53" s="4" t="e">
        <f t="shared" si="2"/>
        <v>#DIV/0!</v>
      </c>
      <c r="J53" s="2"/>
      <c r="K53" s="4" t="e">
        <f t="shared" si="3"/>
        <v>#DIV/0!</v>
      </c>
      <c r="L53" s="2"/>
      <c r="M53" s="4" t="e">
        <f t="shared" si="4"/>
        <v>#DIV/0!</v>
      </c>
      <c r="N53" s="2"/>
      <c r="O53" s="4" t="e">
        <f t="shared" si="5"/>
        <v>#DIV/0!</v>
      </c>
      <c r="P53" s="2"/>
      <c r="Q53" s="48" t="e">
        <f t="shared" si="6"/>
        <v>#DIV/0!</v>
      </c>
      <c r="R53" s="55">
        <v>168</v>
      </c>
      <c r="S53" s="4" t="e">
        <f t="shared" si="7"/>
        <v>#DIV/0!</v>
      </c>
      <c r="T53" s="2"/>
      <c r="U53" s="4" t="e">
        <f t="shared" si="8"/>
        <v>#DIV/0!</v>
      </c>
      <c r="V53" s="2">
        <v>5</v>
      </c>
      <c r="W53" s="4" t="e">
        <f t="shared" si="9"/>
        <v>#DIV/0!</v>
      </c>
      <c r="X53" s="2"/>
      <c r="Y53" s="4" t="e">
        <f t="shared" si="10"/>
        <v>#DIV/0!</v>
      </c>
      <c r="Z53" s="2"/>
      <c r="AA53" s="4" t="e">
        <f t="shared" si="11"/>
        <v>#DIV/0!</v>
      </c>
      <c r="AB53" s="2"/>
      <c r="AC53" s="4" t="e">
        <f t="shared" si="12"/>
        <v>#DIV/0!</v>
      </c>
      <c r="AD53" s="2"/>
      <c r="AE53" s="14" t="e">
        <f t="shared" si="14"/>
        <v>#DIV/0!</v>
      </c>
    </row>
    <row r="54" spans="1:31" s="11" customFormat="1" ht="21" thickBot="1">
      <c r="A54" s="34"/>
      <c r="B54" s="35" t="s">
        <v>68</v>
      </c>
      <c r="C54" s="36">
        <f>SUM(C45:C53)</f>
        <v>139</v>
      </c>
      <c r="D54" s="36">
        <f>SUM(D45:D53)</f>
        <v>410</v>
      </c>
      <c r="E54" s="37">
        <f t="shared" si="0"/>
        <v>294.9640287769784</v>
      </c>
      <c r="F54" s="36">
        <f>SUM(F45:F53)</f>
        <v>192</v>
      </c>
      <c r="G54" s="37">
        <f t="shared" si="1"/>
        <v>46.829268292682926</v>
      </c>
      <c r="H54" s="36">
        <f>SUM(H45:H53)</f>
        <v>57</v>
      </c>
      <c r="I54" s="37">
        <f t="shared" si="2"/>
        <v>13.902439024390244</v>
      </c>
      <c r="J54" s="36">
        <f>SUM(J45:J53)</f>
        <v>38</v>
      </c>
      <c r="K54" s="37">
        <f t="shared" si="3"/>
        <v>9.268292682926829</v>
      </c>
      <c r="L54" s="36">
        <f>SUM(L45:L53)</f>
        <v>12</v>
      </c>
      <c r="M54" s="37">
        <f t="shared" si="4"/>
        <v>2.926829268292683</v>
      </c>
      <c r="N54" s="36">
        <f>SUM(N45:N53)</f>
        <v>2</v>
      </c>
      <c r="O54" s="37">
        <f t="shared" si="5"/>
        <v>0.4878048780487805</v>
      </c>
      <c r="P54" s="36">
        <f>SUM(P45:P53)</f>
        <v>13</v>
      </c>
      <c r="Q54" s="51">
        <f t="shared" si="6"/>
        <v>3.1707317073170733</v>
      </c>
      <c r="R54" s="58">
        <f>SUM(R45:R53)</f>
        <v>819</v>
      </c>
      <c r="S54" s="37">
        <f t="shared" si="7"/>
        <v>199.7560975609756</v>
      </c>
      <c r="T54" s="36">
        <f>SUM(T45:T53)</f>
        <v>0</v>
      </c>
      <c r="U54" s="37">
        <f t="shared" si="8"/>
        <v>0</v>
      </c>
      <c r="V54" s="36">
        <f>SUM(V45:V53)</f>
        <v>723</v>
      </c>
      <c r="W54" s="37">
        <f t="shared" si="9"/>
        <v>176.34146341463415</v>
      </c>
      <c r="X54" s="36">
        <f>SUM(X45:X53)</f>
        <v>0</v>
      </c>
      <c r="Y54" s="37">
        <f t="shared" si="10"/>
        <v>0</v>
      </c>
      <c r="Z54" s="36">
        <f>SUM(Z45:Z53)</f>
        <v>0</v>
      </c>
      <c r="AA54" s="37">
        <f t="shared" si="11"/>
        <v>0</v>
      </c>
      <c r="AB54" s="36">
        <f>SUM(AB45:AB53)</f>
        <v>0</v>
      </c>
      <c r="AC54" s="37">
        <f t="shared" si="12"/>
        <v>0</v>
      </c>
      <c r="AD54" s="36">
        <f>SUM(AD45:AD53)</f>
        <v>3</v>
      </c>
      <c r="AE54" s="38">
        <f t="shared" si="14"/>
        <v>0.7317073170731707</v>
      </c>
    </row>
    <row r="55" spans="1:31" ht="21" thickBot="1">
      <c r="A55" s="23">
        <v>1144</v>
      </c>
      <c r="B55" s="24" t="s">
        <v>91</v>
      </c>
      <c r="C55" s="25"/>
      <c r="D55" s="25"/>
      <c r="E55" s="26" t="e">
        <f>(D55*100)/C55</f>
        <v>#DIV/0!</v>
      </c>
      <c r="F55" s="25"/>
      <c r="G55" s="27" t="e">
        <f>(F55*100)/D55</f>
        <v>#DIV/0!</v>
      </c>
      <c r="H55" s="25"/>
      <c r="I55" s="27" t="e">
        <f>(H55*100)/D55</f>
        <v>#DIV/0!</v>
      </c>
      <c r="J55" s="25"/>
      <c r="K55" s="27" t="e">
        <f>(J55*100)/D55</f>
        <v>#DIV/0!</v>
      </c>
      <c r="L55" s="25"/>
      <c r="M55" s="27" t="e">
        <f>(L55*100)/D55</f>
        <v>#DIV/0!</v>
      </c>
      <c r="N55" s="25"/>
      <c r="O55" s="27" t="e">
        <f>(N55*100)/D55</f>
        <v>#DIV/0!</v>
      </c>
      <c r="P55" s="25"/>
      <c r="Q55" s="47" t="e">
        <f>(P55*100)/D55</f>
        <v>#DIV/0!</v>
      </c>
      <c r="R55" s="54">
        <v>75</v>
      </c>
      <c r="S55" s="27" t="e">
        <f>(R55*100)/D55</f>
        <v>#DIV/0!</v>
      </c>
      <c r="T55" s="25"/>
      <c r="U55" s="27" t="e">
        <f>(T55*100)/D55</f>
        <v>#DIV/0!</v>
      </c>
      <c r="V55" s="25">
        <v>63</v>
      </c>
      <c r="W55" s="27" t="e">
        <f>(V55*100)/D55</f>
        <v>#DIV/0!</v>
      </c>
      <c r="X55" s="25"/>
      <c r="Y55" s="27" t="e">
        <f>(X55*100)/D55</f>
        <v>#DIV/0!</v>
      </c>
      <c r="Z55" s="25"/>
      <c r="AA55" s="27" t="e">
        <f>(Z55*100)/D55</f>
        <v>#DIV/0!</v>
      </c>
      <c r="AB55" s="25"/>
      <c r="AC55" s="27" t="e">
        <f>(AB55*100)/D55</f>
        <v>#DIV/0!</v>
      </c>
      <c r="AD55" s="25"/>
      <c r="AE55" s="28" t="e">
        <f t="shared" si="14"/>
        <v>#DIV/0!</v>
      </c>
    </row>
    <row r="56" spans="1:31" ht="21" thickBot="1">
      <c r="A56" s="23">
        <v>1145</v>
      </c>
      <c r="B56" s="24" t="s">
        <v>92</v>
      </c>
      <c r="C56" s="25"/>
      <c r="D56" s="25"/>
      <c r="E56" s="26" t="e">
        <f>(D56*100)/C56</f>
        <v>#DIV/0!</v>
      </c>
      <c r="F56" s="25"/>
      <c r="G56" s="27" t="e">
        <f>(F56*100)/D56</f>
        <v>#DIV/0!</v>
      </c>
      <c r="H56" s="25"/>
      <c r="I56" s="27" t="e">
        <f>(H56*100)/D56</f>
        <v>#DIV/0!</v>
      </c>
      <c r="J56" s="25"/>
      <c r="K56" s="27" t="e">
        <f>(J56*100)/D56</f>
        <v>#DIV/0!</v>
      </c>
      <c r="L56" s="25"/>
      <c r="M56" s="27" t="e">
        <f>(L56*100)/D56</f>
        <v>#DIV/0!</v>
      </c>
      <c r="N56" s="25"/>
      <c r="O56" s="27" t="e">
        <f>(N56*100)/D56</f>
        <v>#DIV/0!</v>
      </c>
      <c r="P56" s="25"/>
      <c r="Q56" s="47" t="e">
        <f>(P56*100)/D56</f>
        <v>#DIV/0!</v>
      </c>
      <c r="R56" s="54">
        <v>95</v>
      </c>
      <c r="S56" s="27" t="e">
        <f>(R56*100)/D56</f>
        <v>#DIV/0!</v>
      </c>
      <c r="T56" s="25"/>
      <c r="U56" s="27"/>
      <c r="V56" s="25">
        <v>44</v>
      </c>
      <c r="W56" s="27" t="e">
        <f>(V56*100)/D56</f>
        <v>#DIV/0!</v>
      </c>
      <c r="X56" s="25"/>
      <c r="Y56" s="27" t="e">
        <f>(X56*100)/D56</f>
        <v>#DIV/0!</v>
      </c>
      <c r="Z56" s="25"/>
      <c r="AA56" s="27" t="e">
        <f>(Z56*100)/D56</f>
        <v>#DIV/0!</v>
      </c>
      <c r="AB56" s="25"/>
      <c r="AC56" s="27" t="e">
        <f>(AB56*100)/D56</f>
        <v>#DIV/0!</v>
      </c>
      <c r="AD56" s="25"/>
      <c r="AE56" s="28" t="e">
        <f t="shared" si="14"/>
        <v>#DIV/0!</v>
      </c>
    </row>
    <row r="57" spans="1:31" ht="21" thickBot="1">
      <c r="A57" s="23">
        <v>1146</v>
      </c>
      <c r="B57" s="24" t="s">
        <v>93</v>
      </c>
      <c r="C57" s="25"/>
      <c r="D57" s="25"/>
      <c r="E57" s="26" t="e">
        <f>(D57*100)/C57</f>
        <v>#DIV/0!</v>
      </c>
      <c r="F57" s="25"/>
      <c r="G57" s="27" t="e">
        <f>(F57*100)/D57</f>
        <v>#DIV/0!</v>
      </c>
      <c r="H57" s="25"/>
      <c r="I57" s="27" t="e">
        <f>(H57*100)/D57</f>
        <v>#DIV/0!</v>
      </c>
      <c r="J57" s="25"/>
      <c r="K57" s="27" t="e">
        <f>(J57*100)/D57</f>
        <v>#DIV/0!</v>
      </c>
      <c r="L57" s="25"/>
      <c r="M57" s="27" t="e">
        <f>(L57*100)/D57</f>
        <v>#DIV/0!</v>
      </c>
      <c r="N57" s="25"/>
      <c r="O57" s="27" t="e">
        <f>(N57*100)/D57</f>
        <v>#DIV/0!</v>
      </c>
      <c r="P57" s="25"/>
      <c r="Q57" s="47" t="e">
        <f>(P57*100)/D57</f>
        <v>#DIV/0!</v>
      </c>
      <c r="R57" s="54">
        <v>35</v>
      </c>
      <c r="S57" s="27" t="e">
        <f>(R57*100)/D57</f>
        <v>#DIV/0!</v>
      </c>
      <c r="T57" s="25"/>
      <c r="U57" s="27" t="e">
        <f>(T57*100)/D57</f>
        <v>#DIV/0!</v>
      </c>
      <c r="V57" s="25">
        <v>54</v>
      </c>
      <c r="W57" s="27" t="e">
        <f>(V57*100)/D57</f>
        <v>#DIV/0!</v>
      </c>
      <c r="X57" s="25"/>
      <c r="Y57" s="27" t="e">
        <f>(X57*100)/D57</f>
        <v>#DIV/0!</v>
      </c>
      <c r="Z57" s="25"/>
      <c r="AA57" s="27" t="e">
        <f>(Z57*100)/D57</f>
        <v>#DIV/0!</v>
      </c>
      <c r="AB57" s="25"/>
      <c r="AC57" s="27" t="e">
        <f>(AB57*100)/D57</f>
        <v>#DIV/0!</v>
      </c>
      <c r="AD57" s="25"/>
      <c r="AE57" s="28" t="e">
        <f t="shared" si="14"/>
        <v>#DIV/0!</v>
      </c>
    </row>
    <row r="58" spans="1:31" ht="20.25">
      <c r="A58" s="23">
        <v>1147</v>
      </c>
      <c r="B58" s="24" t="s">
        <v>94</v>
      </c>
      <c r="C58" s="25"/>
      <c r="D58" s="25"/>
      <c r="E58" s="26" t="e">
        <f t="shared" si="0"/>
        <v>#DIV/0!</v>
      </c>
      <c r="F58" s="25"/>
      <c r="G58" s="27" t="e">
        <f t="shared" si="1"/>
        <v>#DIV/0!</v>
      </c>
      <c r="H58" s="25"/>
      <c r="I58" s="27" t="e">
        <f t="shared" si="2"/>
        <v>#DIV/0!</v>
      </c>
      <c r="J58" s="25"/>
      <c r="K58" s="27" t="e">
        <f t="shared" si="3"/>
        <v>#DIV/0!</v>
      </c>
      <c r="L58" s="25"/>
      <c r="M58" s="27" t="e">
        <f t="shared" si="4"/>
        <v>#DIV/0!</v>
      </c>
      <c r="N58" s="25"/>
      <c r="O58" s="27" t="e">
        <f t="shared" si="5"/>
        <v>#DIV/0!</v>
      </c>
      <c r="P58" s="25"/>
      <c r="Q58" s="47" t="e">
        <f t="shared" si="6"/>
        <v>#DIV/0!</v>
      </c>
      <c r="R58" s="54">
        <v>73</v>
      </c>
      <c r="S58" s="27" t="e">
        <f t="shared" si="7"/>
        <v>#DIV/0!</v>
      </c>
      <c r="T58" s="25"/>
      <c r="U58" s="27" t="e">
        <f t="shared" si="8"/>
        <v>#DIV/0!</v>
      </c>
      <c r="V58" s="25">
        <v>174</v>
      </c>
      <c r="W58" s="27" t="e">
        <f t="shared" si="9"/>
        <v>#DIV/0!</v>
      </c>
      <c r="X58" s="25"/>
      <c r="Y58" s="27" t="e">
        <f t="shared" si="10"/>
        <v>#DIV/0!</v>
      </c>
      <c r="Z58" s="25"/>
      <c r="AA58" s="27" t="e">
        <f t="shared" si="11"/>
        <v>#DIV/0!</v>
      </c>
      <c r="AB58" s="25"/>
      <c r="AC58" s="27" t="e">
        <f t="shared" si="12"/>
        <v>#DIV/0!</v>
      </c>
      <c r="AD58" s="25"/>
      <c r="AE58" s="28" t="e">
        <f t="shared" si="14"/>
        <v>#DIV/0!</v>
      </c>
    </row>
    <row r="59" spans="1:31" s="11" customFormat="1" ht="21" thickBot="1">
      <c r="A59" s="29"/>
      <c r="B59" s="30" t="s">
        <v>73</v>
      </c>
      <c r="C59" s="31">
        <f>SUM(C58)</f>
        <v>0</v>
      </c>
      <c r="D59" s="31">
        <f>SUM(D58)</f>
        <v>0</v>
      </c>
      <c r="E59" s="32" t="e">
        <f t="shared" si="0"/>
        <v>#DIV/0!</v>
      </c>
      <c r="F59" s="31">
        <f>SUM(F58)</f>
        <v>0</v>
      </c>
      <c r="G59" s="32" t="e">
        <f t="shared" si="1"/>
        <v>#DIV/0!</v>
      </c>
      <c r="H59" s="31">
        <f>SUM(H58)</f>
        <v>0</v>
      </c>
      <c r="I59" s="32" t="e">
        <f t="shared" si="2"/>
        <v>#DIV/0!</v>
      </c>
      <c r="J59" s="31">
        <f>SUM(J58)</f>
        <v>0</v>
      </c>
      <c r="K59" s="32" t="e">
        <f t="shared" si="3"/>
        <v>#DIV/0!</v>
      </c>
      <c r="L59" s="31">
        <f>SUM(L58)</f>
        <v>0</v>
      </c>
      <c r="M59" s="32" t="e">
        <f t="shared" si="4"/>
        <v>#DIV/0!</v>
      </c>
      <c r="N59" s="31">
        <f>SUM(N58)</f>
        <v>0</v>
      </c>
      <c r="O59" s="32" t="e">
        <f t="shared" si="5"/>
        <v>#DIV/0!</v>
      </c>
      <c r="P59" s="31">
        <f>SUM(P58)</f>
        <v>0</v>
      </c>
      <c r="Q59" s="49" t="e">
        <f t="shared" si="6"/>
        <v>#DIV/0!</v>
      </c>
      <c r="R59" s="56">
        <f>SUM(R58)</f>
        <v>73</v>
      </c>
      <c r="S59" s="32" t="e">
        <f t="shared" si="7"/>
        <v>#DIV/0!</v>
      </c>
      <c r="T59" s="31">
        <f>SUM(T58)</f>
        <v>0</v>
      </c>
      <c r="U59" s="32" t="e">
        <f t="shared" si="8"/>
        <v>#DIV/0!</v>
      </c>
      <c r="V59" s="31">
        <f>SUM(V58)</f>
        <v>174</v>
      </c>
      <c r="W59" s="32" t="e">
        <f t="shared" si="9"/>
        <v>#DIV/0!</v>
      </c>
      <c r="X59" s="31">
        <f>SUM(X58)</f>
        <v>0</v>
      </c>
      <c r="Y59" s="32" t="e">
        <f t="shared" si="10"/>
        <v>#DIV/0!</v>
      </c>
      <c r="Z59" s="31">
        <f>SUM(Z58)</f>
        <v>0</v>
      </c>
      <c r="AA59" s="32" t="e">
        <f t="shared" si="11"/>
        <v>#DIV/0!</v>
      </c>
      <c r="AB59" s="31">
        <f>SUM(AB58)</f>
        <v>0</v>
      </c>
      <c r="AC59" s="32" t="e">
        <f t="shared" si="12"/>
        <v>#DIV/0!</v>
      </c>
      <c r="AD59" s="31">
        <f>SUM(AD58)</f>
        <v>0</v>
      </c>
      <c r="AE59" s="33" t="e">
        <f t="shared" si="14"/>
        <v>#DIV/0!</v>
      </c>
    </row>
    <row r="60" spans="1:31" s="12" customFormat="1" ht="30" customHeight="1" thickBot="1">
      <c r="A60" s="39"/>
      <c r="B60" s="40" t="s">
        <v>12</v>
      </c>
      <c r="C60" s="41" t="e">
        <f>SUM(C16,C19,C23,C27,C33,C38,C44,C54,C59,#REF!)</f>
        <v>#REF!</v>
      </c>
      <c r="D60" s="41" t="e">
        <f>SUM(D16,D19,D23,D27,D33,D38,D44,D54,D59,#REF!)</f>
        <v>#REF!</v>
      </c>
      <c r="E60" s="42" t="e">
        <f t="shared" si="0"/>
        <v>#REF!</v>
      </c>
      <c r="F60" s="41" t="e">
        <f>SUM(F16,F19,F23,F27,F33,F38,F44,F54,F59,#REF!)</f>
        <v>#REF!</v>
      </c>
      <c r="G60" s="42" t="e">
        <f t="shared" si="1"/>
        <v>#REF!</v>
      </c>
      <c r="H60" s="41" t="e">
        <f>SUM(H16,H19,H23,H27,H33,H38,H44,H54,H59,#REF!)</f>
        <v>#REF!</v>
      </c>
      <c r="I60" s="42" t="e">
        <f t="shared" si="2"/>
        <v>#REF!</v>
      </c>
      <c r="J60" s="41" t="e">
        <f>SUM(J16,J19,J23,J27,J33,J38,J44,J54,J59,#REF!)</f>
        <v>#REF!</v>
      </c>
      <c r="K60" s="42" t="e">
        <f t="shared" si="3"/>
        <v>#REF!</v>
      </c>
      <c r="L60" s="41" t="e">
        <f>SUM(L16,L19,L23,L27,L33,L38,L44,L54,L59,#REF!)</f>
        <v>#REF!</v>
      </c>
      <c r="M60" s="42" t="e">
        <f t="shared" si="4"/>
        <v>#REF!</v>
      </c>
      <c r="N60" s="41" t="e">
        <f>SUM(N16,N19,N23,N27,N33,N38,N44,N54,N59,#REF!)</f>
        <v>#REF!</v>
      </c>
      <c r="O60" s="42" t="e">
        <f t="shared" si="5"/>
        <v>#REF!</v>
      </c>
      <c r="P60" s="41" t="e">
        <f>SUM(P16,P19,P23,P27,P33,P38,P44,P54,P59,#REF!)</f>
        <v>#REF!</v>
      </c>
      <c r="Q60" s="52" t="e">
        <f t="shared" si="6"/>
        <v>#REF!</v>
      </c>
      <c r="R60" s="59" t="e">
        <f>SUM(R16,R19,R23,R27,R33,R38,R44,R54,R59,#REF!)</f>
        <v>#REF!</v>
      </c>
      <c r="S60" s="42" t="e">
        <f t="shared" si="7"/>
        <v>#REF!</v>
      </c>
      <c r="T60" s="41" t="e">
        <f>SUM(T16,T19,T23,T27,T33,T38,T44,T54,T59,#REF!)</f>
        <v>#REF!</v>
      </c>
      <c r="U60" s="42" t="e">
        <f t="shared" si="8"/>
        <v>#REF!</v>
      </c>
      <c r="V60" s="41" t="e">
        <f>SUM(V16,V19,V23,V27,V33,V38,V44,V54,V59,#REF!)</f>
        <v>#REF!</v>
      </c>
      <c r="W60" s="42" t="e">
        <f t="shared" si="9"/>
        <v>#REF!</v>
      </c>
      <c r="X60" s="41" t="e">
        <f>SUM(X16,X19,X23,X27,X33,X38,X44,X54,X59,#REF!)</f>
        <v>#REF!</v>
      </c>
      <c r="Y60" s="42" t="e">
        <f t="shared" si="10"/>
        <v>#REF!</v>
      </c>
      <c r="Z60" s="41" t="e">
        <f>SUM(Z16,Z19,Z23,Z27,Z33,Z38,Z44,Z54,Z59,#REF!)</f>
        <v>#REF!</v>
      </c>
      <c r="AA60" s="42" t="e">
        <f t="shared" si="11"/>
        <v>#REF!</v>
      </c>
      <c r="AB60" s="41" t="e">
        <f>SUM(AB16,AB19,AB23,AB27,AB33,AB38,AB44,AB54,AB59,#REF!)</f>
        <v>#REF!</v>
      </c>
      <c r="AC60" s="42" t="e">
        <f t="shared" si="12"/>
        <v>#REF!</v>
      </c>
      <c r="AD60" s="41" t="e">
        <f>SUM(AD16,AD19,AD23,AD27,AD33,AD38,AD44,AD54,AD59,#REF!)</f>
        <v>#REF!</v>
      </c>
      <c r="AE60" s="43" t="e">
        <f t="shared" si="14"/>
        <v>#REF!</v>
      </c>
    </row>
  </sheetData>
  <sheetProtection/>
  <mergeCells count="44">
    <mergeCell ref="A1:AE1"/>
    <mergeCell ref="A2:AE2"/>
    <mergeCell ref="B4:B8"/>
    <mergeCell ref="A4:A8"/>
    <mergeCell ref="V5:W5"/>
    <mergeCell ref="V6:W6"/>
    <mergeCell ref="V7:W7"/>
    <mergeCell ref="T5:U7"/>
    <mergeCell ref="F4:Q4"/>
    <mergeCell ref="R4:AE4"/>
    <mergeCell ref="P5:Q5"/>
    <mergeCell ref="P6:Q6"/>
    <mergeCell ref="N7:O7"/>
    <mergeCell ref="F7:G7"/>
    <mergeCell ref="H7:I7"/>
    <mergeCell ref="J7:K7"/>
    <mergeCell ref="L7:M7"/>
    <mergeCell ref="N5:O5"/>
    <mergeCell ref="F5:G5"/>
    <mergeCell ref="F6:G6"/>
    <mergeCell ref="H5:I5"/>
    <mergeCell ref="H6:I6"/>
    <mergeCell ref="D4:E7"/>
    <mergeCell ref="C4:C8"/>
    <mergeCell ref="AG5:AH5"/>
    <mergeCell ref="AG6:AH6"/>
    <mergeCell ref="X5:Y5"/>
    <mergeCell ref="X6:Y6"/>
    <mergeCell ref="Z5:AA7"/>
    <mergeCell ref="AB5:AC7"/>
    <mergeCell ref="AG7:AH7"/>
    <mergeCell ref="X7:Y7"/>
    <mergeCell ref="AD5:AE5"/>
    <mergeCell ref="AD6:AE6"/>
    <mergeCell ref="AD7:AE7"/>
    <mergeCell ref="J5:K5"/>
    <mergeCell ref="J6:K6"/>
    <mergeCell ref="L5:M5"/>
    <mergeCell ref="L6:M6"/>
    <mergeCell ref="N6:O6"/>
    <mergeCell ref="P7:Q7"/>
    <mergeCell ref="R5:S5"/>
    <mergeCell ref="R6:S6"/>
    <mergeCell ref="R7:S7"/>
  </mergeCells>
  <printOptions/>
  <pageMargins left="0.3937007874015748" right="0.3937007874015748" top="0.3937007874015748" bottom="0.3937007874015748" header="0.31496062992125984" footer="0.3937007874015748"/>
  <pageSetup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admin</cp:lastModifiedBy>
  <cp:lastPrinted>2011-12-05T06:24:34Z</cp:lastPrinted>
  <dcterms:created xsi:type="dcterms:W3CDTF">2011-11-29T06:54:42Z</dcterms:created>
  <dcterms:modified xsi:type="dcterms:W3CDTF">2013-01-24T09:56:12Z</dcterms:modified>
  <cp:category/>
  <cp:version/>
  <cp:contentType/>
  <cp:contentStatus/>
</cp:coreProperties>
</file>