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1"/>
  </bookViews>
  <sheets>
    <sheet name="ГОСДУМА РФ" sheetId="1" r:id="rId1"/>
    <sheet name="ГОССОВЕТ" sheetId="2" r:id="rId2"/>
  </sheets>
  <definedNames>
    <definedName name="_xlnm.Print_Area" localSheetId="0">'ГОСДУМА РФ'!$A$1:$U$58</definedName>
    <definedName name="_xlnm.Print_Area" localSheetId="1">'ГОССОВЕТ'!$A$1:$AE$62</definedName>
  </definedNames>
  <calcPr fullCalcOnLoad="1"/>
</workbook>
</file>

<file path=xl/sharedStrings.xml><?xml version="1.0" encoding="utf-8"?>
<sst xmlns="http://schemas.openxmlformats.org/spreadsheetml/2006/main" count="201" uniqueCount="108">
  <si>
    <t>Кол-во</t>
  </si>
  <si>
    <t>%</t>
  </si>
  <si>
    <t>ЕДИННАЯ</t>
  </si>
  <si>
    <t>РОССИЯ</t>
  </si>
  <si>
    <t>ПАТРИОТЫ</t>
  </si>
  <si>
    <t>РОССИИ</t>
  </si>
  <si>
    <t>СПРАВЕДЛИВАЯ</t>
  </si>
  <si>
    <t>ЛДПР</t>
  </si>
  <si>
    <t>КПРФ</t>
  </si>
  <si>
    <t>Недейств.</t>
  </si>
  <si>
    <t>(партии)</t>
  </si>
  <si>
    <t>(депутаты)</t>
  </si>
  <si>
    <t>И т о г о по району</t>
  </si>
  <si>
    <t>№</t>
  </si>
  <si>
    <t>по единому избирательному округу (партии)</t>
  </si>
  <si>
    <t>по одномандатному округу</t>
  </si>
  <si>
    <t>Приняли участие в голосовании</t>
  </si>
  <si>
    <t>Кол-во избирателей</t>
  </si>
  <si>
    <t>Наименование избирательного участка</t>
  </si>
  <si>
    <t>бюллетени</t>
  </si>
  <si>
    <t>Предварительные итоги выборов депутатов Государственной Думы Российской Федерации</t>
  </si>
  <si>
    <t>ЯБЛОКО</t>
  </si>
  <si>
    <t>ПРАВОЕ ДЕЛО</t>
  </si>
  <si>
    <t>по Яльчикскому району (Комсомольский избирательный округ № 7)</t>
  </si>
  <si>
    <t>Яльчикский (МБУ МЦБ)</t>
  </si>
  <si>
    <t>Яльчикский (КДЦ)</t>
  </si>
  <si>
    <t>Тоскаевский</t>
  </si>
  <si>
    <t>Новотойдеряковский</t>
  </si>
  <si>
    <t>Новобулаевский</t>
  </si>
  <si>
    <t>Байдеряковский</t>
  </si>
  <si>
    <t>Апанасово-Темяшский</t>
  </si>
  <si>
    <t xml:space="preserve">Большеяльчикский </t>
  </si>
  <si>
    <t>Большеяльчикский (СДК)</t>
  </si>
  <si>
    <t>Большеяльчикское</t>
  </si>
  <si>
    <t>Яльчикское</t>
  </si>
  <si>
    <t>Новопоселеннотаябинский</t>
  </si>
  <si>
    <t>Малотаябинский</t>
  </si>
  <si>
    <t>Староянашевский</t>
  </si>
  <si>
    <t>Малотаябинское</t>
  </si>
  <si>
    <t>Большетаябинский</t>
  </si>
  <si>
    <t>Аранчеевский</t>
  </si>
  <si>
    <t xml:space="preserve">Беловоложский </t>
  </si>
  <si>
    <t>Большетаябинское</t>
  </si>
  <si>
    <t xml:space="preserve">Кушелгинский </t>
  </si>
  <si>
    <t xml:space="preserve">Полевопинерский </t>
  </si>
  <si>
    <t xml:space="preserve">Эмметевский </t>
  </si>
  <si>
    <t xml:space="preserve">Кильдюшевский </t>
  </si>
  <si>
    <t xml:space="preserve">Новотинчуринский </t>
  </si>
  <si>
    <t xml:space="preserve">Кильдюшевское </t>
  </si>
  <si>
    <t>Полевобуртасский</t>
  </si>
  <si>
    <t>Новошимкусский</t>
  </si>
  <si>
    <t xml:space="preserve">Новочуринский </t>
  </si>
  <si>
    <t xml:space="preserve">Новобайбатыревский </t>
  </si>
  <si>
    <t xml:space="preserve">Новошимкусское </t>
  </si>
  <si>
    <t>Шемалаковский</t>
  </si>
  <si>
    <t>Яманчуринский</t>
  </si>
  <si>
    <t>Лащ-Таябинский</t>
  </si>
  <si>
    <t>Новоандиберевский</t>
  </si>
  <si>
    <t>Новобайдеряковский</t>
  </si>
  <si>
    <t>Лащ-Таябинское</t>
  </si>
  <si>
    <t>Новоянашевский</t>
  </si>
  <si>
    <t>Избахтинский</t>
  </si>
  <si>
    <t>Новоизамбаевский</t>
  </si>
  <si>
    <t>Янтиковский</t>
  </si>
  <si>
    <t>Кошки-Куликеевский</t>
  </si>
  <si>
    <t>Эшмикеевский</t>
  </si>
  <si>
    <t>Староарлановский</t>
  </si>
  <si>
    <t>Ишмурзино-Суринский</t>
  </si>
  <si>
    <t xml:space="preserve">Янтиковское </t>
  </si>
  <si>
    <t xml:space="preserve">Полевокозыльярский </t>
  </si>
  <si>
    <t xml:space="preserve">Малоерыклинский </t>
  </si>
  <si>
    <t xml:space="preserve">Тораевский </t>
  </si>
  <si>
    <t>Сабанчинский</t>
  </si>
  <si>
    <t xml:space="preserve">Сабанчинское </t>
  </si>
  <si>
    <t xml:space="preserve">Тоскаевский </t>
  </si>
  <si>
    <t>Большеяльчикский</t>
  </si>
  <si>
    <t xml:space="preserve">Большеяльчиское </t>
  </si>
  <si>
    <t>Беловоложский</t>
  </si>
  <si>
    <t>Кушелгинский</t>
  </si>
  <si>
    <t>Эмметевский</t>
  </si>
  <si>
    <t>Полевопинерский</t>
  </si>
  <si>
    <t>Кильдюшевский</t>
  </si>
  <si>
    <t>Новотинчуринский</t>
  </si>
  <si>
    <t>Кильдюшевское</t>
  </si>
  <si>
    <t>Новочуринский</t>
  </si>
  <si>
    <t>Новобайбатыревский</t>
  </si>
  <si>
    <t>Новошимкусское</t>
  </si>
  <si>
    <t xml:space="preserve">Шемалаковский </t>
  </si>
  <si>
    <t xml:space="preserve">Новоянашевский </t>
  </si>
  <si>
    <t>Байглычевский</t>
  </si>
  <si>
    <t xml:space="preserve">Кошки-Куликеевский </t>
  </si>
  <si>
    <t>Полевокозыльярский</t>
  </si>
  <si>
    <t>Малоерыклинский</t>
  </si>
  <si>
    <t>Тораевский</t>
  </si>
  <si>
    <t xml:space="preserve">Сабанчинский </t>
  </si>
  <si>
    <t xml:space="preserve">Мифтахутдинов </t>
  </si>
  <si>
    <t>Кияметдин</t>
  </si>
  <si>
    <t>Садыртдинович                       (ЕР)</t>
  </si>
  <si>
    <t xml:space="preserve">Лапшин </t>
  </si>
  <si>
    <t xml:space="preserve">Алексей </t>
  </si>
  <si>
    <t>Юриевич                                      (самовыд.)</t>
  </si>
  <si>
    <t>Зайцев</t>
  </si>
  <si>
    <t>Геннадий</t>
  </si>
  <si>
    <t>Иванович                                       (СР)</t>
  </si>
  <si>
    <t>Кольцов Валерий Ефимович        (КПРФ)</t>
  </si>
  <si>
    <t>Митрофанов Анатолий Александрович     (ПР)</t>
  </si>
  <si>
    <t>Петров Сергей Борисович         (ЛДПР)</t>
  </si>
  <si>
    <t>Итоги выборов депутатов Государственного Совета Чувашской  Республики пятого созыва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</si>
</sst>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name val="Times New Roman Cyr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 Cyr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5" fillId="0" borderId="11" xfId="53" applyNumberFormat="1" applyFont="1" applyFill="1" applyBorder="1" applyAlignment="1">
      <alignment horizontal="center"/>
      <protection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13" xfId="0" applyFont="1" applyBorder="1" applyAlignment="1">
      <alignment/>
    </xf>
    <xf numFmtId="2" fontId="5" fillId="0" borderId="14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10" xfId="53" applyNumberFormat="1" applyFont="1" applyFill="1" applyBorder="1" applyAlignment="1">
      <alignment horizontal="center"/>
      <protection/>
    </xf>
    <xf numFmtId="2" fontId="5" fillId="0" borderId="18" xfId="53" applyNumberFormat="1" applyFont="1" applyFill="1" applyBorder="1" applyAlignment="1">
      <alignment horizontal="center"/>
      <protection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5" fillId="0" borderId="20" xfId="53" applyNumberFormat="1" applyFont="1" applyFill="1" applyBorder="1" applyAlignment="1">
      <alignment horizontal="center"/>
      <protection/>
    </xf>
    <xf numFmtId="2" fontId="5" fillId="0" borderId="21" xfId="53" applyNumberFormat="1" applyFont="1" applyFill="1" applyBorder="1" applyAlignment="1">
      <alignment horizontal="center"/>
      <protection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2" fontId="5" fillId="33" borderId="23" xfId="53" applyNumberFormat="1" applyFont="1" applyFill="1" applyBorder="1" applyAlignment="1">
      <alignment horizontal="center"/>
      <protection/>
    </xf>
    <xf numFmtId="2" fontId="5" fillId="33" borderId="24" xfId="53" applyNumberFormat="1" applyFont="1" applyFill="1" applyBorder="1" applyAlignment="1">
      <alignment horizontal="center"/>
      <protection/>
    </xf>
    <xf numFmtId="0" fontId="3" fillId="33" borderId="2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2" fontId="5" fillId="33" borderId="16" xfId="53" applyNumberFormat="1" applyFont="1" applyFill="1" applyBorder="1" applyAlignment="1">
      <alignment horizontal="center"/>
      <protection/>
    </xf>
    <xf numFmtId="2" fontId="5" fillId="33" borderId="17" xfId="53" applyNumberFormat="1" applyFont="1" applyFill="1" applyBorder="1" applyAlignment="1">
      <alignment horizontal="center"/>
      <protection/>
    </xf>
    <xf numFmtId="0" fontId="3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2" fontId="5" fillId="0" borderId="27" xfId="53" applyNumberFormat="1" applyFont="1" applyFill="1" applyBorder="1" applyAlignment="1">
      <alignment horizontal="center"/>
      <protection/>
    </xf>
    <xf numFmtId="2" fontId="5" fillId="0" borderId="28" xfId="53" applyNumberFormat="1" applyFont="1" applyFill="1" applyBorder="1" applyAlignment="1">
      <alignment horizontal="center"/>
      <protection/>
    </xf>
    <xf numFmtId="0" fontId="4" fillId="0" borderId="29" xfId="0" applyFont="1" applyFill="1" applyBorder="1" applyAlignment="1">
      <alignment horizontal="center"/>
    </xf>
    <xf numFmtId="2" fontId="5" fillId="0" borderId="29" xfId="53" applyNumberFormat="1" applyFont="1" applyFill="1" applyBorder="1" applyAlignment="1">
      <alignment horizontal="center"/>
      <protection/>
    </xf>
    <xf numFmtId="2" fontId="5" fillId="0" borderId="30" xfId="53" applyNumberFormat="1" applyFont="1" applyFill="1" applyBorder="1" applyAlignment="1">
      <alignment horizontal="center"/>
      <protection/>
    </xf>
    <xf numFmtId="2" fontId="5" fillId="0" borderId="31" xfId="53" applyNumberFormat="1" applyFont="1" applyFill="1" applyBorder="1" applyAlignment="1">
      <alignment horizontal="center"/>
      <protection/>
    </xf>
    <xf numFmtId="2" fontId="5" fillId="0" borderId="32" xfId="53" applyNumberFormat="1" applyFont="1" applyFill="1" applyBorder="1" applyAlignment="1">
      <alignment horizontal="center"/>
      <protection/>
    </xf>
    <xf numFmtId="2" fontId="5" fillId="33" borderId="33" xfId="53" applyNumberFormat="1" applyFont="1" applyFill="1" applyBorder="1" applyAlignment="1">
      <alignment horizontal="center"/>
      <protection/>
    </xf>
    <xf numFmtId="2" fontId="5" fillId="0" borderId="34" xfId="53" applyNumberFormat="1" applyFont="1" applyFill="1" applyBorder="1" applyAlignment="1">
      <alignment horizontal="center"/>
      <protection/>
    </xf>
    <xf numFmtId="2" fontId="5" fillId="33" borderId="12" xfId="53" applyNumberFormat="1" applyFont="1" applyFill="1" applyBorder="1" applyAlignment="1">
      <alignment horizontal="center"/>
      <protection/>
    </xf>
    <xf numFmtId="2" fontId="5" fillId="0" borderId="35" xfId="53" applyNumberFormat="1" applyFont="1" applyFill="1" applyBorder="1" applyAlignment="1">
      <alignment horizontal="center"/>
      <protection/>
    </xf>
    <xf numFmtId="0" fontId="9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2" fontId="5" fillId="0" borderId="36" xfId="53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9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33" borderId="39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33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/>
    </xf>
    <xf numFmtId="0" fontId="9" fillId="0" borderId="48" xfId="0" applyFont="1" applyBorder="1" applyAlignment="1">
      <alignment horizontal="center" vertical="top"/>
    </xf>
    <xf numFmtId="0" fontId="9" fillId="0" borderId="4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49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/>
    </xf>
    <xf numFmtId="0" fontId="9" fillId="0" borderId="5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/>
    </xf>
    <xf numFmtId="0" fontId="9" fillId="0" borderId="55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56" xfId="0" applyFont="1" applyBorder="1" applyAlignment="1">
      <alignment horizontal="center" vertical="top"/>
    </xf>
    <xf numFmtId="0" fontId="9" fillId="0" borderId="12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8" xfId="0" applyFont="1" applyBorder="1" applyAlignment="1">
      <alignment horizontal="center" vertical="top"/>
    </xf>
    <xf numFmtId="0" fontId="9" fillId="0" borderId="41" xfId="0" applyFont="1" applyBorder="1" applyAlignment="1">
      <alignment horizontal="center" vertical="top" wrapText="1"/>
    </xf>
    <xf numFmtId="0" fontId="9" fillId="0" borderId="57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62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0" fontId="9" fillId="0" borderId="67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X58"/>
  <sheetViews>
    <sheetView view="pageBreakPreview" zoomScale="70" zoomScaleNormal="70" zoomScaleSheetLayoutView="70" zoomScalePageLayoutView="0" workbookViewId="0" topLeftCell="A2">
      <selection activeCell="C43" sqref="C43"/>
    </sheetView>
  </sheetViews>
  <sheetFormatPr defaultColWidth="9.140625" defaultRowHeight="15"/>
  <cols>
    <col min="1" max="1" width="9.421875" style="0" customWidth="1"/>
    <col min="2" max="2" width="35.28125" style="0" customWidth="1"/>
    <col min="3" max="3" width="9.28125" style="0" bestFit="1" customWidth="1"/>
    <col min="4" max="4" width="9.421875" style="0" customWidth="1"/>
    <col min="5" max="5" width="8.28125" style="0" customWidth="1"/>
    <col min="6" max="6" width="9.8515625" style="0" customWidth="1"/>
    <col min="7" max="7" width="10.28125" style="0" customWidth="1"/>
    <col min="8" max="9" width="9.8515625" style="0" customWidth="1"/>
    <col min="10" max="11" width="10.421875" style="0" customWidth="1"/>
    <col min="12" max="21" width="9.8515625" style="0" customWidth="1"/>
    <col min="23" max="23" width="7.7109375" style="0" customWidth="1"/>
  </cols>
  <sheetData>
    <row r="1" spans="1:23" ht="22.5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61"/>
      <c r="W1" s="61"/>
    </row>
    <row r="2" spans="1:23" ht="22.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61"/>
      <c r="W2" s="61"/>
    </row>
    <row r="3" spans="1:23" ht="15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</row>
    <row r="4" spans="1:24" ht="15.75" customHeight="1">
      <c r="A4" s="90"/>
      <c r="B4" s="87" t="s">
        <v>18</v>
      </c>
      <c r="C4" s="74" t="s">
        <v>17</v>
      </c>
      <c r="D4" s="77" t="s">
        <v>16</v>
      </c>
      <c r="E4" s="78"/>
      <c r="F4" s="81" t="s">
        <v>6</v>
      </c>
      <c r="G4" s="91"/>
      <c r="H4" s="81" t="s">
        <v>7</v>
      </c>
      <c r="I4" s="91"/>
      <c r="J4" s="81" t="s">
        <v>4</v>
      </c>
      <c r="K4" s="91"/>
      <c r="L4" s="81" t="s">
        <v>8</v>
      </c>
      <c r="M4" s="91"/>
      <c r="N4" s="81" t="s">
        <v>21</v>
      </c>
      <c r="O4" s="91"/>
      <c r="P4" s="81" t="s">
        <v>2</v>
      </c>
      <c r="Q4" s="82"/>
      <c r="R4" s="77" t="s">
        <v>22</v>
      </c>
      <c r="S4" s="78"/>
      <c r="T4" s="81" t="s">
        <v>9</v>
      </c>
      <c r="U4" s="94"/>
      <c r="W4" s="93"/>
      <c r="X4" s="93"/>
    </row>
    <row r="5" spans="1:24" ht="22.5" customHeight="1">
      <c r="A5" s="90"/>
      <c r="B5" s="88"/>
      <c r="C5" s="75"/>
      <c r="D5" s="79"/>
      <c r="E5" s="80"/>
      <c r="F5" s="83" t="s">
        <v>3</v>
      </c>
      <c r="G5" s="92"/>
      <c r="H5" s="83"/>
      <c r="I5" s="92"/>
      <c r="J5" s="83" t="s">
        <v>5</v>
      </c>
      <c r="K5" s="92"/>
      <c r="L5" s="83"/>
      <c r="M5" s="92"/>
      <c r="N5" s="83"/>
      <c r="O5" s="92"/>
      <c r="P5" s="83" t="s">
        <v>3</v>
      </c>
      <c r="Q5" s="84"/>
      <c r="R5" s="85"/>
      <c r="S5" s="86"/>
      <c r="T5" s="83" t="s">
        <v>19</v>
      </c>
      <c r="U5" s="95"/>
      <c r="W5" s="93"/>
      <c r="X5" s="93"/>
    </row>
    <row r="6" spans="1:24" ht="16.5" thickBot="1">
      <c r="A6" s="90"/>
      <c r="B6" s="89"/>
      <c r="C6" s="76"/>
      <c r="D6" s="62" t="s">
        <v>0</v>
      </c>
      <c r="E6" s="62" t="s">
        <v>1</v>
      </c>
      <c r="F6" s="63" t="s">
        <v>0</v>
      </c>
      <c r="G6" s="63" t="s">
        <v>1</v>
      </c>
      <c r="H6" s="63" t="s">
        <v>0</v>
      </c>
      <c r="I6" s="63" t="s">
        <v>1</v>
      </c>
      <c r="J6" s="63" t="s">
        <v>0</v>
      </c>
      <c r="K6" s="63" t="s">
        <v>1</v>
      </c>
      <c r="L6" s="63" t="s">
        <v>0</v>
      </c>
      <c r="M6" s="63" t="s">
        <v>1</v>
      </c>
      <c r="N6" s="63" t="s">
        <v>0</v>
      </c>
      <c r="O6" s="63" t="s">
        <v>1</v>
      </c>
      <c r="P6" s="63" t="s">
        <v>0</v>
      </c>
      <c r="Q6" s="63" t="s">
        <v>1</v>
      </c>
      <c r="R6" s="63" t="s">
        <v>0</v>
      </c>
      <c r="S6" s="63" t="s">
        <v>1</v>
      </c>
      <c r="T6" s="63" t="s">
        <v>0</v>
      </c>
      <c r="U6" s="64" t="s">
        <v>1</v>
      </c>
      <c r="W6" s="10"/>
      <c r="X6" s="10"/>
    </row>
    <row r="7" spans="1:24" ht="20.25">
      <c r="A7" s="65">
        <v>1106</v>
      </c>
      <c r="B7" s="23" t="s">
        <v>24</v>
      </c>
      <c r="C7" s="25"/>
      <c r="D7" s="25">
        <v>747</v>
      </c>
      <c r="E7" s="26" t="e">
        <f aca="true" t="shared" si="0" ref="E7:E58">(D7*100)/C7</f>
        <v>#DIV/0!</v>
      </c>
      <c r="F7" s="25">
        <v>205</v>
      </c>
      <c r="G7" s="27">
        <f aca="true" t="shared" si="1" ref="G7:G58">(F7*100)/D7</f>
        <v>27.44310575635877</v>
      </c>
      <c r="H7" s="25">
        <v>75</v>
      </c>
      <c r="I7" s="27">
        <f aca="true" t="shared" si="2" ref="I7:I58">(H7*100)/D7</f>
        <v>10.040160642570282</v>
      </c>
      <c r="J7" s="25">
        <v>8</v>
      </c>
      <c r="K7" s="27">
        <f aca="true" t="shared" si="3" ref="K7:K58">(J7*100)/D7</f>
        <v>1.07095046854083</v>
      </c>
      <c r="L7" s="25">
        <v>104</v>
      </c>
      <c r="M7" s="27">
        <f aca="true" t="shared" si="4" ref="M7:M58">(L7*100)/D7</f>
        <v>13.92235609103079</v>
      </c>
      <c r="N7" s="25">
        <v>7</v>
      </c>
      <c r="O7" s="27">
        <f aca="true" t="shared" si="5" ref="O7:O58">(N7*100)/D7</f>
        <v>0.9370816599732262</v>
      </c>
      <c r="P7" s="25">
        <v>353</v>
      </c>
      <c r="Q7" s="47">
        <f>(P7*100)/D7</f>
        <v>47.25568942436412</v>
      </c>
      <c r="R7" s="25">
        <v>2</v>
      </c>
      <c r="S7" s="27">
        <f>(R7*100)/D7</f>
        <v>0.2677376171352075</v>
      </c>
      <c r="T7" s="25">
        <v>32</v>
      </c>
      <c r="U7" s="28">
        <f aca="true" t="shared" si="6" ref="U7:U58">(T7*100)/D7</f>
        <v>4.28380187416332</v>
      </c>
      <c r="W7" s="10"/>
      <c r="X7" s="10"/>
    </row>
    <row r="8" spans="1:21" ht="21" thickBot="1">
      <c r="A8" s="66">
        <v>1107</v>
      </c>
      <c r="B8" s="15" t="s">
        <v>25</v>
      </c>
      <c r="C8" s="2"/>
      <c r="D8" s="2"/>
      <c r="E8" s="3" t="e">
        <f t="shared" si="0"/>
        <v>#DIV/0!</v>
      </c>
      <c r="F8" s="2"/>
      <c r="G8" s="4" t="e">
        <f t="shared" si="1"/>
        <v>#DIV/0!</v>
      </c>
      <c r="H8" s="2"/>
      <c r="I8" s="4" t="e">
        <f t="shared" si="2"/>
        <v>#DIV/0!</v>
      </c>
      <c r="J8" s="2"/>
      <c r="K8" s="4" t="e">
        <f t="shared" si="3"/>
        <v>#DIV/0!</v>
      </c>
      <c r="L8" s="2"/>
      <c r="M8" s="4" t="e">
        <f t="shared" si="4"/>
        <v>#DIV/0!</v>
      </c>
      <c r="N8" s="2"/>
      <c r="O8" s="4" t="e">
        <f t="shared" si="5"/>
        <v>#DIV/0!</v>
      </c>
      <c r="P8" s="2"/>
      <c r="Q8" s="48" t="e">
        <f aca="true" t="shared" si="7" ref="Q8:Q58">(P8*100)/D8</f>
        <v>#DIV/0!</v>
      </c>
      <c r="R8" s="2"/>
      <c r="S8" s="4" t="e">
        <f aca="true" t="shared" si="8" ref="S8:S58">(R8*100)/D8</f>
        <v>#DIV/0!</v>
      </c>
      <c r="T8" s="2"/>
      <c r="U8" s="14" t="e">
        <f t="shared" si="6"/>
        <v>#DIV/0!</v>
      </c>
    </row>
    <row r="9" spans="1:24" ht="20.25">
      <c r="A9" s="65">
        <v>1108</v>
      </c>
      <c r="B9" s="23" t="s">
        <v>26</v>
      </c>
      <c r="C9" s="25"/>
      <c r="D9" s="25"/>
      <c r="E9" s="26" t="e">
        <f>(D9*100)/C9</f>
        <v>#DIV/0!</v>
      </c>
      <c r="F9" s="25"/>
      <c r="G9" s="27" t="e">
        <f>(F9*100)/D9</f>
        <v>#DIV/0!</v>
      </c>
      <c r="H9" s="25"/>
      <c r="I9" s="27" t="e">
        <f>(H9*100)/D9</f>
        <v>#DIV/0!</v>
      </c>
      <c r="J9" s="25"/>
      <c r="K9" s="27" t="e">
        <f>(J9*100)/D9</f>
        <v>#DIV/0!</v>
      </c>
      <c r="L9" s="25"/>
      <c r="M9" s="27" t="e">
        <f>(L9*100)/D9</f>
        <v>#DIV/0!</v>
      </c>
      <c r="N9" s="25"/>
      <c r="O9" s="27" t="e">
        <f>(N9*100)/D9</f>
        <v>#DIV/0!</v>
      </c>
      <c r="P9" s="25"/>
      <c r="Q9" s="47" t="e">
        <f>(P9*100)/D9</f>
        <v>#DIV/0!</v>
      </c>
      <c r="R9" s="25"/>
      <c r="S9" s="27" t="e">
        <f>(R9*100)/D9</f>
        <v>#DIV/0!</v>
      </c>
      <c r="T9" s="25"/>
      <c r="U9" s="28" t="e">
        <f>(T9*100)/D9</f>
        <v>#DIV/0!</v>
      </c>
      <c r="W9" s="10"/>
      <c r="X9" s="10"/>
    </row>
    <row r="10" spans="1:21" ht="21" thickBot="1">
      <c r="A10" s="66">
        <v>1109</v>
      </c>
      <c r="B10" s="15" t="s">
        <v>27</v>
      </c>
      <c r="C10" s="2"/>
      <c r="D10" s="2"/>
      <c r="E10" s="3" t="e">
        <f>(D10*100)/C10</f>
        <v>#DIV/0!</v>
      </c>
      <c r="F10" s="2"/>
      <c r="G10" s="4" t="e">
        <f>(F10*100)/D10</f>
        <v>#DIV/0!</v>
      </c>
      <c r="H10" s="2"/>
      <c r="I10" s="4" t="e">
        <f>(H10*100)/D10</f>
        <v>#DIV/0!</v>
      </c>
      <c r="J10" s="2"/>
      <c r="K10" s="4" t="e">
        <f>(J10*100)/D10</f>
        <v>#DIV/0!</v>
      </c>
      <c r="L10" s="2"/>
      <c r="M10" s="4" t="e">
        <f>(L10*100)/D10</f>
        <v>#DIV/0!</v>
      </c>
      <c r="N10" s="2"/>
      <c r="O10" s="4" t="e">
        <f>(N10*100)/D10</f>
        <v>#DIV/0!</v>
      </c>
      <c r="P10" s="2"/>
      <c r="Q10" s="48" t="e">
        <f>(P10*100)/D10</f>
        <v>#DIV/0!</v>
      </c>
      <c r="R10" s="2"/>
      <c r="S10" s="4" t="e">
        <f>(R10*100)/D10</f>
        <v>#DIV/0!</v>
      </c>
      <c r="T10" s="2"/>
      <c r="U10" s="14" t="e">
        <f>(T10*100)/D10</f>
        <v>#DIV/0!</v>
      </c>
    </row>
    <row r="11" spans="1:24" ht="20.25">
      <c r="A11" s="65">
        <v>1110</v>
      </c>
      <c r="B11" s="23" t="s">
        <v>28</v>
      </c>
      <c r="C11" s="25"/>
      <c r="D11" s="25"/>
      <c r="E11" s="26" t="e">
        <f>(D11*100)/C11</f>
        <v>#DIV/0!</v>
      </c>
      <c r="F11" s="25"/>
      <c r="G11" s="27" t="e">
        <f>(F11*100)/D11</f>
        <v>#DIV/0!</v>
      </c>
      <c r="H11" s="25"/>
      <c r="I11" s="27" t="e">
        <f>(H11*100)/D11</f>
        <v>#DIV/0!</v>
      </c>
      <c r="J11" s="25"/>
      <c r="K11" s="27" t="e">
        <f>(J11*100)/D11</f>
        <v>#DIV/0!</v>
      </c>
      <c r="L11" s="25"/>
      <c r="M11" s="27" t="e">
        <f>(L11*100)/D11</f>
        <v>#DIV/0!</v>
      </c>
      <c r="N11" s="25"/>
      <c r="O11" s="27" t="e">
        <f>(N11*100)/D11</f>
        <v>#DIV/0!</v>
      </c>
      <c r="P11" s="25"/>
      <c r="Q11" s="47" t="e">
        <f>(P11*100)/D11</f>
        <v>#DIV/0!</v>
      </c>
      <c r="R11" s="25"/>
      <c r="S11" s="27" t="e">
        <f>(R11*100)/D11</f>
        <v>#DIV/0!</v>
      </c>
      <c r="T11" s="25"/>
      <c r="U11" s="28" t="e">
        <f>(T11*100)/D11</f>
        <v>#DIV/0!</v>
      </c>
      <c r="W11" s="10"/>
      <c r="X11" s="10"/>
    </row>
    <row r="12" spans="1:21" ht="20.25">
      <c r="A12" s="66">
        <v>1111</v>
      </c>
      <c r="B12" s="15" t="s">
        <v>29</v>
      </c>
      <c r="C12" s="2"/>
      <c r="D12" s="2"/>
      <c r="E12" s="3" t="e">
        <f>(D12*100)/C12</f>
        <v>#DIV/0!</v>
      </c>
      <c r="F12" s="2"/>
      <c r="G12" s="4" t="e">
        <f>(F12*100)/D12</f>
        <v>#DIV/0!</v>
      </c>
      <c r="H12" s="2"/>
      <c r="I12" s="4" t="e">
        <f>(H12*100)/D12</f>
        <v>#DIV/0!</v>
      </c>
      <c r="J12" s="2"/>
      <c r="K12" s="4" t="e">
        <f>(J12*100)/D12</f>
        <v>#DIV/0!</v>
      </c>
      <c r="L12" s="2"/>
      <c r="M12" s="4" t="e">
        <f>(L12*100)/D12</f>
        <v>#DIV/0!</v>
      </c>
      <c r="N12" s="2"/>
      <c r="O12" s="4" t="e">
        <f>(N12*100)/D12</f>
        <v>#DIV/0!</v>
      </c>
      <c r="P12" s="2"/>
      <c r="Q12" s="48" t="e">
        <f>(P12*100)/D12</f>
        <v>#DIV/0!</v>
      </c>
      <c r="R12" s="2"/>
      <c r="S12" s="4" t="e">
        <f>(R12*100)/D12</f>
        <v>#DIV/0!</v>
      </c>
      <c r="T12" s="2"/>
      <c r="U12" s="14" t="e">
        <f>(T12*100)/D12</f>
        <v>#DIV/0!</v>
      </c>
    </row>
    <row r="13" spans="1:21" ht="20.25">
      <c r="A13" s="66">
        <v>1112</v>
      </c>
      <c r="B13" s="15" t="s">
        <v>30</v>
      </c>
      <c r="C13" s="2"/>
      <c r="D13" s="2"/>
      <c r="E13" s="3" t="e">
        <f>(D13*100)/C13</f>
        <v>#DIV/0!</v>
      </c>
      <c r="F13" s="2"/>
      <c r="G13" s="4" t="e">
        <f>(F13*100)/D13</f>
        <v>#DIV/0!</v>
      </c>
      <c r="H13" s="2"/>
      <c r="I13" s="4" t="e">
        <f>(H13*100)/D13</f>
        <v>#DIV/0!</v>
      </c>
      <c r="J13" s="2"/>
      <c r="K13" s="4" t="e">
        <f>(J13*100)/D13</f>
        <v>#DIV/0!</v>
      </c>
      <c r="L13" s="2"/>
      <c r="M13" s="4" t="e">
        <f>(L13*100)/D13</f>
        <v>#DIV/0!</v>
      </c>
      <c r="N13" s="2"/>
      <c r="O13" s="4" t="e">
        <f>(N13*100)/D13</f>
        <v>#DIV/0!</v>
      </c>
      <c r="P13" s="2"/>
      <c r="Q13" s="48" t="e">
        <f>(P13*100)/D13</f>
        <v>#DIV/0!</v>
      </c>
      <c r="R13" s="2"/>
      <c r="S13" s="4" t="e">
        <f>(R13*100)/D13</f>
        <v>#DIV/0!</v>
      </c>
      <c r="T13" s="2"/>
      <c r="U13" s="14" t="e">
        <f>(T13*100)/D13</f>
        <v>#DIV/0!</v>
      </c>
    </row>
    <row r="14" spans="1:21" s="11" customFormat="1" ht="21" thickBot="1">
      <c r="A14" s="67"/>
      <c r="B14" s="71" t="s">
        <v>34</v>
      </c>
      <c r="C14" s="31">
        <f>SUM(C7:C8)</f>
        <v>0</v>
      </c>
      <c r="D14" s="31">
        <f>SUM(D7:D8)</f>
        <v>747</v>
      </c>
      <c r="E14" s="32" t="e">
        <f t="shared" si="0"/>
        <v>#DIV/0!</v>
      </c>
      <c r="F14" s="31">
        <f>SUM(F7:F8)</f>
        <v>205</v>
      </c>
      <c r="G14" s="32">
        <f t="shared" si="1"/>
        <v>27.44310575635877</v>
      </c>
      <c r="H14" s="31">
        <f>SUM(H7:H8)</f>
        <v>75</v>
      </c>
      <c r="I14" s="32">
        <f t="shared" si="2"/>
        <v>10.040160642570282</v>
      </c>
      <c r="J14" s="31">
        <f>SUM(J7:J8)</f>
        <v>8</v>
      </c>
      <c r="K14" s="32">
        <f t="shared" si="3"/>
        <v>1.07095046854083</v>
      </c>
      <c r="L14" s="31">
        <f>SUM(L7:L8)</f>
        <v>104</v>
      </c>
      <c r="M14" s="32">
        <f t="shared" si="4"/>
        <v>13.92235609103079</v>
      </c>
      <c r="N14" s="31">
        <f>SUM(N7:N8)</f>
        <v>7</v>
      </c>
      <c r="O14" s="32">
        <f t="shared" si="5"/>
        <v>0.9370816599732262</v>
      </c>
      <c r="P14" s="31">
        <f>SUM(P7:P8)</f>
        <v>353</v>
      </c>
      <c r="Q14" s="49">
        <f t="shared" si="7"/>
        <v>47.25568942436412</v>
      </c>
      <c r="R14" s="31">
        <f>SUM(R7:R8)</f>
        <v>2</v>
      </c>
      <c r="S14" s="32">
        <f t="shared" si="8"/>
        <v>0.2677376171352075</v>
      </c>
      <c r="T14" s="31">
        <f>SUM(T7:T8)</f>
        <v>32</v>
      </c>
      <c r="U14" s="33">
        <f t="shared" si="6"/>
        <v>4.28380187416332</v>
      </c>
    </row>
    <row r="15" spans="1:21" ht="20.25">
      <c r="A15" s="68">
        <v>1113</v>
      </c>
      <c r="B15" s="13" t="s">
        <v>31</v>
      </c>
      <c r="C15" s="19">
        <v>717</v>
      </c>
      <c r="D15" s="19">
        <v>597</v>
      </c>
      <c r="E15" s="20">
        <f t="shared" si="0"/>
        <v>83.26359832635983</v>
      </c>
      <c r="F15" s="19">
        <v>134</v>
      </c>
      <c r="G15" s="21">
        <f t="shared" si="1"/>
        <v>22.445561139028477</v>
      </c>
      <c r="H15" s="19">
        <v>25</v>
      </c>
      <c r="I15" s="21">
        <f t="shared" si="2"/>
        <v>4.187604690117253</v>
      </c>
      <c r="J15" s="19">
        <v>9</v>
      </c>
      <c r="K15" s="21">
        <f t="shared" si="3"/>
        <v>1.5075376884422111</v>
      </c>
      <c r="L15" s="19">
        <v>71</v>
      </c>
      <c r="M15" s="21">
        <f t="shared" si="4"/>
        <v>11.892797319932999</v>
      </c>
      <c r="N15" s="19">
        <v>1</v>
      </c>
      <c r="O15" s="21">
        <f t="shared" si="5"/>
        <v>0.16750418760469013</v>
      </c>
      <c r="P15" s="19">
        <v>335</v>
      </c>
      <c r="Q15" s="47">
        <f t="shared" si="7"/>
        <v>56.11390284757119</v>
      </c>
      <c r="R15" s="25">
        <v>2</v>
      </c>
      <c r="S15" s="27">
        <f t="shared" si="8"/>
        <v>0.33500837520938026</v>
      </c>
      <c r="T15" s="19">
        <v>20</v>
      </c>
      <c r="U15" s="22">
        <f t="shared" si="6"/>
        <v>3.3500837520938025</v>
      </c>
    </row>
    <row r="16" spans="1:21" ht="20.25">
      <c r="A16" s="66">
        <v>1114</v>
      </c>
      <c r="B16" s="15" t="s">
        <v>32</v>
      </c>
      <c r="C16" s="2"/>
      <c r="D16" s="2"/>
      <c r="E16" s="3" t="e">
        <f t="shared" si="0"/>
        <v>#DIV/0!</v>
      </c>
      <c r="F16" s="2"/>
      <c r="G16" s="4" t="e">
        <f t="shared" si="1"/>
        <v>#DIV/0!</v>
      </c>
      <c r="H16" s="2"/>
      <c r="I16" s="4" t="e">
        <f t="shared" si="2"/>
        <v>#DIV/0!</v>
      </c>
      <c r="J16" s="2"/>
      <c r="K16" s="4" t="e">
        <f t="shared" si="3"/>
        <v>#DIV/0!</v>
      </c>
      <c r="L16" s="2"/>
      <c r="M16" s="4" t="e">
        <f t="shared" si="4"/>
        <v>#DIV/0!</v>
      </c>
      <c r="N16" s="2"/>
      <c r="O16" s="4" t="e">
        <f t="shared" si="5"/>
        <v>#DIV/0!</v>
      </c>
      <c r="P16" s="2"/>
      <c r="Q16" s="48" t="e">
        <f t="shared" si="7"/>
        <v>#DIV/0!</v>
      </c>
      <c r="R16" s="2"/>
      <c r="S16" s="4" t="e">
        <f t="shared" si="8"/>
        <v>#DIV/0!</v>
      </c>
      <c r="T16" s="2"/>
      <c r="U16" s="14" t="e">
        <f t="shared" si="6"/>
        <v>#DIV/0!</v>
      </c>
    </row>
    <row r="17" spans="1:21" s="11" customFormat="1" ht="21" thickBot="1">
      <c r="A17" s="69"/>
      <c r="B17" s="34" t="s">
        <v>33</v>
      </c>
      <c r="C17" s="36">
        <f>SUM(C15:C16)</f>
        <v>717</v>
      </c>
      <c r="D17" s="36">
        <f>SUM(D15:D16)</f>
        <v>597</v>
      </c>
      <c r="E17" s="37">
        <f t="shared" si="0"/>
        <v>83.26359832635983</v>
      </c>
      <c r="F17" s="36">
        <f>SUM(F15:F16)</f>
        <v>134</v>
      </c>
      <c r="G17" s="37">
        <f t="shared" si="1"/>
        <v>22.445561139028477</v>
      </c>
      <c r="H17" s="36">
        <f>SUM(H15:H16)</f>
        <v>25</v>
      </c>
      <c r="I17" s="37">
        <f t="shared" si="2"/>
        <v>4.187604690117253</v>
      </c>
      <c r="J17" s="36">
        <f>SUM(J15:J16)</f>
        <v>9</v>
      </c>
      <c r="K17" s="37">
        <f t="shared" si="3"/>
        <v>1.5075376884422111</v>
      </c>
      <c r="L17" s="36">
        <f>SUM(L15:L16)</f>
        <v>71</v>
      </c>
      <c r="M17" s="37">
        <f t="shared" si="4"/>
        <v>11.892797319932999</v>
      </c>
      <c r="N17" s="36">
        <f>SUM(N15:N16)</f>
        <v>1</v>
      </c>
      <c r="O17" s="37">
        <f t="shared" si="5"/>
        <v>0.16750418760469013</v>
      </c>
      <c r="P17" s="36">
        <f>SUM(P15:P16)</f>
        <v>335</v>
      </c>
      <c r="Q17" s="49">
        <f t="shared" si="7"/>
        <v>56.11390284757119</v>
      </c>
      <c r="R17" s="31">
        <f>SUM(R15:R16)</f>
        <v>2</v>
      </c>
      <c r="S17" s="32">
        <f t="shared" si="8"/>
        <v>0.33500837520938026</v>
      </c>
      <c r="T17" s="36">
        <f>SUM(T15:T16)</f>
        <v>20</v>
      </c>
      <c r="U17" s="38">
        <f t="shared" si="6"/>
        <v>3.3500837520938025</v>
      </c>
    </row>
    <row r="18" spans="1:21" ht="20.25">
      <c r="A18" s="65">
        <v>1115</v>
      </c>
      <c r="B18" s="23" t="s">
        <v>35</v>
      </c>
      <c r="C18" s="25"/>
      <c r="D18" s="25"/>
      <c r="E18" s="26" t="e">
        <f t="shared" si="0"/>
        <v>#DIV/0!</v>
      </c>
      <c r="F18" s="25"/>
      <c r="G18" s="27" t="e">
        <f t="shared" si="1"/>
        <v>#DIV/0!</v>
      </c>
      <c r="H18" s="25"/>
      <c r="I18" s="27" t="e">
        <f t="shared" si="2"/>
        <v>#DIV/0!</v>
      </c>
      <c r="J18" s="25"/>
      <c r="K18" s="27" t="e">
        <f t="shared" si="3"/>
        <v>#DIV/0!</v>
      </c>
      <c r="L18" s="25"/>
      <c r="M18" s="27" t="e">
        <f t="shared" si="4"/>
        <v>#DIV/0!</v>
      </c>
      <c r="N18" s="25"/>
      <c r="O18" s="27" t="e">
        <f t="shared" si="5"/>
        <v>#DIV/0!</v>
      </c>
      <c r="P18" s="25"/>
      <c r="Q18" s="47" t="e">
        <f t="shared" si="7"/>
        <v>#DIV/0!</v>
      </c>
      <c r="R18" s="25"/>
      <c r="S18" s="27" t="e">
        <f t="shared" si="8"/>
        <v>#DIV/0!</v>
      </c>
      <c r="T18" s="25"/>
      <c r="U18" s="28" t="e">
        <f t="shared" si="6"/>
        <v>#DIV/0!</v>
      </c>
    </row>
    <row r="19" spans="1:21" ht="20.25">
      <c r="A19" s="66">
        <v>1116</v>
      </c>
      <c r="B19" s="15" t="s">
        <v>36</v>
      </c>
      <c r="C19" s="2"/>
      <c r="D19" s="2"/>
      <c r="E19" s="3" t="e">
        <f t="shared" si="0"/>
        <v>#DIV/0!</v>
      </c>
      <c r="F19" s="2"/>
      <c r="G19" s="4" t="e">
        <f t="shared" si="1"/>
        <v>#DIV/0!</v>
      </c>
      <c r="H19" s="2"/>
      <c r="I19" s="4" t="e">
        <f t="shared" si="2"/>
        <v>#DIV/0!</v>
      </c>
      <c r="J19" s="2"/>
      <c r="K19" s="4" t="e">
        <f t="shared" si="3"/>
        <v>#DIV/0!</v>
      </c>
      <c r="L19" s="2"/>
      <c r="M19" s="4" t="e">
        <f t="shared" si="4"/>
        <v>#DIV/0!</v>
      </c>
      <c r="N19" s="2"/>
      <c r="O19" s="4" t="e">
        <f t="shared" si="5"/>
        <v>#DIV/0!</v>
      </c>
      <c r="P19" s="2"/>
      <c r="Q19" s="48" t="e">
        <f t="shared" si="7"/>
        <v>#DIV/0!</v>
      </c>
      <c r="R19" s="2"/>
      <c r="S19" s="4" t="e">
        <f t="shared" si="8"/>
        <v>#DIV/0!</v>
      </c>
      <c r="T19" s="2"/>
      <c r="U19" s="14" t="e">
        <f t="shared" si="6"/>
        <v>#DIV/0!</v>
      </c>
    </row>
    <row r="20" spans="1:21" ht="20.25">
      <c r="A20" s="66">
        <v>1117</v>
      </c>
      <c r="B20" s="15" t="s">
        <v>37</v>
      </c>
      <c r="C20" s="2"/>
      <c r="D20" s="2">
        <v>444</v>
      </c>
      <c r="E20" s="3" t="e">
        <f t="shared" si="0"/>
        <v>#DIV/0!</v>
      </c>
      <c r="F20" s="2">
        <v>119</v>
      </c>
      <c r="G20" s="4">
        <f t="shared" si="1"/>
        <v>26.8018018018018</v>
      </c>
      <c r="H20" s="2">
        <v>31</v>
      </c>
      <c r="I20" s="4">
        <f t="shared" si="2"/>
        <v>6.981981981981982</v>
      </c>
      <c r="J20" s="2">
        <v>4</v>
      </c>
      <c r="K20" s="4">
        <f t="shared" si="3"/>
        <v>0.9009009009009009</v>
      </c>
      <c r="L20" s="2">
        <v>91</v>
      </c>
      <c r="M20" s="4">
        <f t="shared" si="4"/>
        <v>20.495495495495497</v>
      </c>
      <c r="N20" s="2">
        <v>4</v>
      </c>
      <c r="O20" s="4">
        <f t="shared" si="5"/>
        <v>0.9009009009009009</v>
      </c>
      <c r="P20" s="2">
        <v>174</v>
      </c>
      <c r="Q20" s="48">
        <f t="shared" si="7"/>
        <v>39.189189189189186</v>
      </c>
      <c r="R20" s="2">
        <v>7</v>
      </c>
      <c r="S20" s="4">
        <f t="shared" si="8"/>
        <v>1.5765765765765767</v>
      </c>
      <c r="T20" s="2">
        <v>18</v>
      </c>
      <c r="U20" s="14">
        <f t="shared" si="6"/>
        <v>4.054054054054054</v>
      </c>
    </row>
    <row r="21" spans="1:21" s="11" customFormat="1" ht="21" thickBot="1">
      <c r="A21" s="67"/>
      <c r="B21" s="29" t="s">
        <v>38</v>
      </c>
      <c r="C21" s="31">
        <f>SUM(C18,C20)</f>
        <v>0</v>
      </c>
      <c r="D21" s="31">
        <f>SUM(D18,D20)</f>
        <v>444</v>
      </c>
      <c r="E21" s="32" t="e">
        <f t="shared" si="0"/>
        <v>#DIV/0!</v>
      </c>
      <c r="F21" s="31">
        <f>SUM(F18,F20)</f>
        <v>119</v>
      </c>
      <c r="G21" s="32">
        <f t="shared" si="1"/>
        <v>26.8018018018018</v>
      </c>
      <c r="H21" s="31">
        <f>SUM(H18,H20)</f>
        <v>31</v>
      </c>
      <c r="I21" s="32">
        <f t="shared" si="2"/>
        <v>6.981981981981982</v>
      </c>
      <c r="J21" s="31">
        <f>SUM(J18,J20)</f>
        <v>4</v>
      </c>
      <c r="K21" s="32">
        <f t="shared" si="3"/>
        <v>0.9009009009009009</v>
      </c>
      <c r="L21" s="31">
        <f>SUM(L18,L20)</f>
        <v>91</v>
      </c>
      <c r="M21" s="32">
        <f t="shared" si="4"/>
        <v>20.495495495495497</v>
      </c>
      <c r="N21" s="31">
        <f>SUM(N18,N20)</f>
        <v>4</v>
      </c>
      <c r="O21" s="32">
        <f t="shared" si="5"/>
        <v>0.9009009009009009</v>
      </c>
      <c r="P21" s="31">
        <f>SUM(P18,P20)</f>
        <v>174</v>
      </c>
      <c r="Q21" s="49">
        <f t="shared" si="7"/>
        <v>39.189189189189186</v>
      </c>
      <c r="R21" s="31">
        <f>SUM(R18,R20)</f>
        <v>7</v>
      </c>
      <c r="S21" s="32">
        <f t="shared" si="8"/>
        <v>1.5765765765765767</v>
      </c>
      <c r="T21" s="31">
        <f>SUM(T18,T20)</f>
        <v>18</v>
      </c>
      <c r="U21" s="33">
        <f t="shared" si="6"/>
        <v>4.054054054054054</v>
      </c>
    </row>
    <row r="22" spans="1:21" ht="20.25">
      <c r="A22" s="68">
        <v>1118</v>
      </c>
      <c r="B22" s="13" t="s">
        <v>39</v>
      </c>
      <c r="C22" s="19"/>
      <c r="D22" s="19"/>
      <c r="E22" s="20" t="e">
        <f t="shared" si="0"/>
        <v>#DIV/0!</v>
      </c>
      <c r="F22" s="19"/>
      <c r="G22" s="21" t="e">
        <f t="shared" si="1"/>
        <v>#DIV/0!</v>
      </c>
      <c r="H22" s="19"/>
      <c r="I22" s="21" t="e">
        <f t="shared" si="2"/>
        <v>#DIV/0!</v>
      </c>
      <c r="J22" s="19"/>
      <c r="K22" s="21" t="e">
        <f t="shared" si="3"/>
        <v>#DIV/0!</v>
      </c>
      <c r="L22" s="19"/>
      <c r="M22" s="21" t="e">
        <f t="shared" si="4"/>
        <v>#DIV/0!</v>
      </c>
      <c r="N22" s="19"/>
      <c r="O22" s="21" t="e">
        <f t="shared" si="5"/>
        <v>#DIV/0!</v>
      </c>
      <c r="P22" s="19"/>
      <c r="Q22" s="47" t="e">
        <f t="shared" si="7"/>
        <v>#DIV/0!</v>
      </c>
      <c r="R22" s="25"/>
      <c r="S22" s="27" t="e">
        <f t="shared" si="8"/>
        <v>#DIV/0!</v>
      </c>
      <c r="T22" s="19"/>
      <c r="U22" s="22" t="e">
        <f t="shared" si="6"/>
        <v>#DIV/0!</v>
      </c>
    </row>
    <row r="23" spans="1:21" ht="20.25">
      <c r="A23" s="66">
        <v>1119</v>
      </c>
      <c r="B23" s="15" t="s">
        <v>40</v>
      </c>
      <c r="C23" s="2"/>
      <c r="D23" s="2"/>
      <c r="E23" s="3" t="e">
        <f t="shared" si="0"/>
        <v>#DIV/0!</v>
      </c>
      <c r="F23" s="2"/>
      <c r="G23" s="4" t="e">
        <f t="shared" si="1"/>
        <v>#DIV/0!</v>
      </c>
      <c r="H23" s="2"/>
      <c r="I23" s="4" t="e">
        <f t="shared" si="2"/>
        <v>#DIV/0!</v>
      </c>
      <c r="J23" s="2"/>
      <c r="K23" s="4" t="e">
        <f t="shared" si="3"/>
        <v>#DIV/0!</v>
      </c>
      <c r="L23" s="2"/>
      <c r="M23" s="4" t="e">
        <f t="shared" si="4"/>
        <v>#DIV/0!</v>
      </c>
      <c r="N23" s="2"/>
      <c r="O23" s="4" t="e">
        <f t="shared" si="5"/>
        <v>#DIV/0!</v>
      </c>
      <c r="P23" s="2"/>
      <c r="Q23" s="48" t="e">
        <f t="shared" si="7"/>
        <v>#DIV/0!</v>
      </c>
      <c r="R23" s="2"/>
      <c r="S23" s="4" t="e">
        <f t="shared" si="8"/>
        <v>#DIV/0!</v>
      </c>
      <c r="T23" s="2"/>
      <c r="U23" s="14" t="e">
        <f t="shared" si="6"/>
        <v>#DIV/0!</v>
      </c>
    </row>
    <row r="24" spans="1:21" ht="20.25">
      <c r="A24" s="66">
        <v>1120</v>
      </c>
      <c r="B24" s="15" t="s">
        <v>41</v>
      </c>
      <c r="C24" s="2"/>
      <c r="D24" s="2"/>
      <c r="E24" s="3" t="e">
        <f t="shared" si="0"/>
        <v>#DIV/0!</v>
      </c>
      <c r="F24" s="2"/>
      <c r="G24" s="4" t="e">
        <f t="shared" si="1"/>
        <v>#DIV/0!</v>
      </c>
      <c r="H24" s="2"/>
      <c r="I24" s="4" t="e">
        <f t="shared" si="2"/>
        <v>#DIV/0!</v>
      </c>
      <c r="J24" s="2"/>
      <c r="K24" s="4" t="e">
        <f t="shared" si="3"/>
        <v>#DIV/0!</v>
      </c>
      <c r="L24" s="2"/>
      <c r="M24" s="4" t="e">
        <f t="shared" si="4"/>
        <v>#DIV/0!</v>
      </c>
      <c r="N24" s="2"/>
      <c r="O24" s="4" t="e">
        <f t="shared" si="5"/>
        <v>#DIV/0!</v>
      </c>
      <c r="P24" s="2"/>
      <c r="Q24" s="48" t="e">
        <f t="shared" si="7"/>
        <v>#DIV/0!</v>
      </c>
      <c r="R24" s="2"/>
      <c r="S24" s="4" t="e">
        <f t="shared" si="8"/>
        <v>#DIV/0!</v>
      </c>
      <c r="T24" s="2"/>
      <c r="U24" s="14" t="e">
        <f t="shared" si="6"/>
        <v>#DIV/0!</v>
      </c>
    </row>
    <row r="25" spans="1:21" s="11" customFormat="1" ht="21" thickBot="1">
      <c r="A25" s="69"/>
      <c r="B25" s="34" t="s">
        <v>42</v>
      </c>
      <c r="C25" s="36">
        <f>SUM(C22:C24)</f>
        <v>0</v>
      </c>
      <c r="D25" s="36">
        <f>SUM(D22:D24)</f>
        <v>0</v>
      </c>
      <c r="E25" s="37" t="e">
        <f t="shared" si="0"/>
        <v>#DIV/0!</v>
      </c>
      <c r="F25" s="36">
        <f>SUM(F22:F24)</f>
        <v>0</v>
      </c>
      <c r="G25" s="37" t="e">
        <f t="shared" si="1"/>
        <v>#DIV/0!</v>
      </c>
      <c r="H25" s="36">
        <f>SUM(H22:H24)</f>
        <v>0</v>
      </c>
      <c r="I25" s="37" t="e">
        <f t="shared" si="2"/>
        <v>#DIV/0!</v>
      </c>
      <c r="J25" s="36">
        <f>SUM(J22:J24)</f>
        <v>0</v>
      </c>
      <c r="K25" s="37" t="e">
        <f t="shared" si="3"/>
        <v>#DIV/0!</v>
      </c>
      <c r="L25" s="36">
        <f>SUM(L22:L24)</f>
        <v>0</v>
      </c>
      <c r="M25" s="37" t="e">
        <f t="shared" si="4"/>
        <v>#DIV/0!</v>
      </c>
      <c r="N25" s="36">
        <f>SUM(N22:N24)</f>
        <v>0</v>
      </c>
      <c r="O25" s="37" t="e">
        <f t="shared" si="5"/>
        <v>#DIV/0!</v>
      </c>
      <c r="P25" s="36">
        <f>SUM(P22:P24)</f>
        <v>0</v>
      </c>
      <c r="Q25" s="49" t="e">
        <f t="shared" si="7"/>
        <v>#DIV/0!</v>
      </c>
      <c r="R25" s="31">
        <f>SUM(R22:R24)</f>
        <v>0</v>
      </c>
      <c r="S25" s="32" t="e">
        <f t="shared" si="8"/>
        <v>#DIV/0!</v>
      </c>
      <c r="T25" s="36">
        <f>SUM(T22:T24)</f>
        <v>0</v>
      </c>
      <c r="U25" s="38" t="e">
        <f t="shared" si="6"/>
        <v>#DIV/0!</v>
      </c>
    </row>
    <row r="26" spans="1:21" ht="21" thickBot="1">
      <c r="A26" s="65">
        <v>1121</v>
      </c>
      <c r="B26" s="23" t="s">
        <v>43</v>
      </c>
      <c r="C26" s="25"/>
      <c r="D26" s="25"/>
      <c r="E26" s="26" t="e">
        <f t="shared" si="0"/>
        <v>#DIV/0!</v>
      </c>
      <c r="F26" s="25"/>
      <c r="G26" s="27" t="e">
        <f t="shared" si="1"/>
        <v>#DIV/0!</v>
      </c>
      <c r="H26" s="25"/>
      <c r="I26" s="27" t="e">
        <f t="shared" si="2"/>
        <v>#DIV/0!</v>
      </c>
      <c r="J26" s="25"/>
      <c r="K26" s="27" t="e">
        <f t="shared" si="3"/>
        <v>#DIV/0!</v>
      </c>
      <c r="L26" s="25"/>
      <c r="M26" s="27" t="e">
        <f t="shared" si="4"/>
        <v>#DIV/0!</v>
      </c>
      <c r="N26" s="25"/>
      <c r="O26" s="27" t="e">
        <f t="shared" si="5"/>
        <v>#DIV/0!</v>
      </c>
      <c r="P26" s="25"/>
      <c r="Q26" s="47" t="e">
        <f t="shared" si="7"/>
        <v>#DIV/0!</v>
      </c>
      <c r="R26" s="25"/>
      <c r="S26" s="27" t="e">
        <f t="shared" si="8"/>
        <v>#DIV/0!</v>
      </c>
      <c r="T26" s="25"/>
      <c r="U26" s="28" t="e">
        <f t="shared" si="6"/>
        <v>#DIV/0!</v>
      </c>
    </row>
    <row r="27" spans="1:21" ht="21" thickBot="1">
      <c r="A27" s="65">
        <v>1122</v>
      </c>
      <c r="B27" s="23" t="s">
        <v>44</v>
      </c>
      <c r="C27" s="25"/>
      <c r="D27" s="25"/>
      <c r="E27" s="26" t="e">
        <f>(D27*100)/C27</f>
        <v>#DIV/0!</v>
      </c>
      <c r="F27" s="25"/>
      <c r="G27" s="27" t="e">
        <f>(F27*100)/D27</f>
        <v>#DIV/0!</v>
      </c>
      <c r="H27" s="25"/>
      <c r="I27" s="27" t="e">
        <f>(H27*100)/D27</f>
        <v>#DIV/0!</v>
      </c>
      <c r="J27" s="25"/>
      <c r="K27" s="27" t="e">
        <f>(J27*100)/D27</f>
        <v>#DIV/0!</v>
      </c>
      <c r="L27" s="25"/>
      <c r="M27" s="27" t="e">
        <f>(L27*100)/D27</f>
        <v>#DIV/0!</v>
      </c>
      <c r="N27" s="25"/>
      <c r="O27" s="27" t="e">
        <f>(N27*100)/D27</f>
        <v>#DIV/0!</v>
      </c>
      <c r="P27" s="25"/>
      <c r="Q27" s="47" t="e">
        <f>(P27*100)/D27</f>
        <v>#DIV/0!</v>
      </c>
      <c r="R27" s="25"/>
      <c r="S27" s="27" t="e">
        <f>(R27*100)/D27</f>
        <v>#DIV/0!</v>
      </c>
      <c r="T27" s="25"/>
      <c r="U27" s="28" t="e">
        <f>(T27*100)/D27</f>
        <v>#DIV/0!</v>
      </c>
    </row>
    <row r="28" spans="1:21" ht="21" thickBot="1">
      <c r="A28" s="65">
        <v>1123</v>
      </c>
      <c r="B28" s="23" t="s">
        <v>45</v>
      </c>
      <c r="C28" s="25"/>
      <c r="D28" s="25"/>
      <c r="E28" s="26" t="e">
        <f>(D28*100)/C28</f>
        <v>#DIV/0!</v>
      </c>
      <c r="F28" s="25"/>
      <c r="G28" s="27" t="e">
        <f>(F28*100)/D28</f>
        <v>#DIV/0!</v>
      </c>
      <c r="H28" s="25"/>
      <c r="I28" s="27" t="e">
        <f>(H28*100)/D28</f>
        <v>#DIV/0!</v>
      </c>
      <c r="J28" s="25"/>
      <c r="K28" s="27" t="e">
        <f>(J28*100)/D28</f>
        <v>#DIV/0!</v>
      </c>
      <c r="L28" s="25"/>
      <c r="M28" s="27" t="e">
        <f>(L28*100)/D28</f>
        <v>#DIV/0!</v>
      </c>
      <c r="N28" s="25"/>
      <c r="O28" s="27" t="e">
        <f>(N28*100)/D28</f>
        <v>#DIV/0!</v>
      </c>
      <c r="P28" s="25"/>
      <c r="Q28" s="47" t="e">
        <f>(P28*100)/D28</f>
        <v>#DIV/0!</v>
      </c>
      <c r="R28" s="25"/>
      <c r="S28" s="27" t="e">
        <f>(R28*100)/D28</f>
        <v>#DIV/0!</v>
      </c>
      <c r="T28" s="25"/>
      <c r="U28" s="28" t="e">
        <f>(T28*100)/D28</f>
        <v>#DIV/0!</v>
      </c>
    </row>
    <row r="29" spans="1:21" ht="21" thickBot="1">
      <c r="A29" s="65">
        <v>1124</v>
      </c>
      <c r="B29" s="23" t="s">
        <v>46</v>
      </c>
      <c r="C29" s="25"/>
      <c r="D29" s="25"/>
      <c r="E29" s="26" t="e">
        <f>(D29*100)/C29</f>
        <v>#DIV/0!</v>
      </c>
      <c r="F29" s="25"/>
      <c r="G29" s="27" t="e">
        <f>(F29*100)/D29</f>
        <v>#DIV/0!</v>
      </c>
      <c r="H29" s="25"/>
      <c r="I29" s="27" t="e">
        <f>(H29*100)/D29</f>
        <v>#DIV/0!</v>
      </c>
      <c r="J29" s="25"/>
      <c r="K29" s="27" t="e">
        <f>(J29*100)/D29</f>
        <v>#DIV/0!</v>
      </c>
      <c r="L29" s="25"/>
      <c r="M29" s="27" t="e">
        <f>(L29*100)/D29</f>
        <v>#DIV/0!</v>
      </c>
      <c r="N29" s="25"/>
      <c r="O29" s="27" t="e">
        <f>(N29*100)/D29</f>
        <v>#DIV/0!</v>
      </c>
      <c r="P29" s="25"/>
      <c r="Q29" s="47" t="e">
        <f>(P29*100)/D29</f>
        <v>#DIV/0!</v>
      </c>
      <c r="R29" s="25"/>
      <c r="S29" s="27" t="e">
        <f>(R29*100)/D29</f>
        <v>#DIV/0!</v>
      </c>
      <c r="T29" s="25"/>
      <c r="U29" s="28" t="e">
        <f>(T29*100)/D29</f>
        <v>#DIV/0!</v>
      </c>
    </row>
    <row r="30" spans="1:21" ht="20.25">
      <c r="A30" s="65">
        <v>1125</v>
      </c>
      <c r="B30" s="23" t="s">
        <v>47</v>
      </c>
      <c r="C30" s="25"/>
      <c r="D30" s="25"/>
      <c r="E30" s="26" t="e">
        <f>(D30*100)/C30</f>
        <v>#DIV/0!</v>
      </c>
      <c r="F30" s="25"/>
      <c r="G30" s="27" t="e">
        <f>(F30*100)/D30</f>
        <v>#DIV/0!</v>
      </c>
      <c r="H30" s="25"/>
      <c r="I30" s="27" t="e">
        <f>(H30*100)/D30</f>
        <v>#DIV/0!</v>
      </c>
      <c r="J30" s="25"/>
      <c r="K30" s="27" t="e">
        <f>(J30*100)/D30</f>
        <v>#DIV/0!</v>
      </c>
      <c r="L30" s="25"/>
      <c r="M30" s="27" t="e">
        <f>(L30*100)/D30</f>
        <v>#DIV/0!</v>
      </c>
      <c r="N30" s="25"/>
      <c r="O30" s="27" t="e">
        <f>(N30*100)/D30</f>
        <v>#DIV/0!</v>
      </c>
      <c r="P30" s="25"/>
      <c r="Q30" s="47" t="e">
        <f>(P30*100)/D30</f>
        <v>#DIV/0!</v>
      </c>
      <c r="R30" s="25"/>
      <c r="S30" s="27" t="e">
        <f>(R30*100)/D30</f>
        <v>#DIV/0!</v>
      </c>
      <c r="T30" s="25"/>
      <c r="U30" s="28" t="e">
        <f>(T30*100)/D30</f>
        <v>#DIV/0!</v>
      </c>
    </row>
    <row r="31" spans="1:21" s="11" customFormat="1" ht="21" thickBot="1">
      <c r="A31" s="67"/>
      <c r="B31" s="29" t="s">
        <v>48</v>
      </c>
      <c r="C31" s="31">
        <f>SUM(C26)</f>
        <v>0</v>
      </c>
      <c r="D31" s="31">
        <f>SUM(D26)</f>
        <v>0</v>
      </c>
      <c r="E31" s="32" t="e">
        <f t="shared" si="0"/>
        <v>#DIV/0!</v>
      </c>
      <c r="F31" s="31">
        <f>SUM(F26)</f>
        <v>0</v>
      </c>
      <c r="G31" s="32" t="e">
        <f t="shared" si="1"/>
        <v>#DIV/0!</v>
      </c>
      <c r="H31" s="31">
        <f>SUM(H26)</f>
        <v>0</v>
      </c>
      <c r="I31" s="32" t="e">
        <f t="shared" si="2"/>
        <v>#DIV/0!</v>
      </c>
      <c r="J31" s="31">
        <f>SUM(J26)</f>
        <v>0</v>
      </c>
      <c r="K31" s="32" t="e">
        <f t="shared" si="3"/>
        <v>#DIV/0!</v>
      </c>
      <c r="L31" s="31">
        <f>SUM(L26)</f>
        <v>0</v>
      </c>
      <c r="M31" s="32" t="e">
        <f t="shared" si="4"/>
        <v>#DIV/0!</v>
      </c>
      <c r="N31" s="31">
        <f>SUM(N26)</f>
        <v>0</v>
      </c>
      <c r="O31" s="32" t="e">
        <f t="shared" si="5"/>
        <v>#DIV/0!</v>
      </c>
      <c r="P31" s="31">
        <f>SUM(P26)</f>
        <v>0</v>
      </c>
      <c r="Q31" s="49" t="e">
        <f t="shared" si="7"/>
        <v>#DIV/0!</v>
      </c>
      <c r="R31" s="31">
        <f>SUM(R26)</f>
        <v>0</v>
      </c>
      <c r="S31" s="32" t="e">
        <f t="shared" si="8"/>
        <v>#DIV/0!</v>
      </c>
      <c r="T31" s="31">
        <f>SUM(T26)</f>
        <v>0</v>
      </c>
      <c r="U31" s="33" t="e">
        <f t="shared" si="6"/>
        <v>#DIV/0!</v>
      </c>
    </row>
    <row r="32" spans="1:21" ht="20.25">
      <c r="A32" s="68">
        <v>1126</v>
      </c>
      <c r="B32" s="13" t="s">
        <v>49</v>
      </c>
      <c r="C32" s="19"/>
      <c r="D32" s="19"/>
      <c r="E32" s="20" t="e">
        <f t="shared" si="0"/>
        <v>#DIV/0!</v>
      </c>
      <c r="F32" s="19"/>
      <c r="G32" s="21" t="e">
        <f t="shared" si="1"/>
        <v>#DIV/0!</v>
      </c>
      <c r="H32" s="19"/>
      <c r="I32" s="21" t="e">
        <f t="shared" si="2"/>
        <v>#DIV/0!</v>
      </c>
      <c r="J32" s="19"/>
      <c r="K32" s="21" t="e">
        <f t="shared" si="3"/>
        <v>#DIV/0!</v>
      </c>
      <c r="L32" s="19"/>
      <c r="M32" s="21" t="e">
        <f t="shared" si="4"/>
        <v>#DIV/0!</v>
      </c>
      <c r="N32" s="19"/>
      <c r="O32" s="21" t="e">
        <f t="shared" si="5"/>
        <v>#DIV/0!</v>
      </c>
      <c r="P32" s="19"/>
      <c r="Q32" s="47" t="e">
        <f t="shared" si="7"/>
        <v>#DIV/0!</v>
      </c>
      <c r="R32" s="25"/>
      <c r="S32" s="27" t="e">
        <f t="shared" si="8"/>
        <v>#DIV/0!</v>
      </c>
      <c r="T32" s="19"/>
      <c r="U32" s="22" t="e">
        <f t="shared" si="6"/>
        <v>#DIV/0!</v>
      </c>
    </row>
    <row r="33" spans="1:21" ht="20.25">
      <c r="A33" s="66">
        <v>1127</v>
      </c>
      <c r="B33" s="15" t="s">
        <v>50</v>
      </c>
      <c r="C33" s="2"/>
      <c r="D33" s="2"/>
      <c r="E33" s="3" t="e">
        <f>(D33*100)/C33</f>
        <v>#DIV/0!</v>
      </c>
      <c r="F33" s="2"/>
      <c r="G33" s="4" t="e">
        <f>(F33*100)/D33</f>
        <v>#DIV/0!</v>
      </c>
      <c r="H33" s="2"/>
      <c r="I33" s="4" t="e">
        <f>(H33*100)/D33</f>
        <v>#DIV/0!</v>
      </c>
      <c r="J33" s="2"/>
      <c r="K33" s="4" t="e">
        <f>(J33*100)/D33</f>
        <v>#DIV/0!</v>
      </c>
      <c r="L33" s="2"/>
      <c r="M33" s="4" t="e">
        <f>(L33*100)/D33</f>
        <v>#DIV/0!</v>
      </c>
      <c r="N33" s="2"/>
      <c r="O33" s="4" t="e">
        <f>(N33*100)/D33</f>
        <v>#DIV/0!</v>
      </c>
      <c r="P33" s="2"/>
      <c r="Q33" s="48" t="e">
        <f>(P33*100)/D33</f>
        <v>#DIV/0!</v>
      </c>
      <c r="R33" s="2"/>
      <c r="S33" s="4" t="e">
        <f>(R33*100)/D33</f>
        <v>#DIV/0!</v>
      </c>
      <c r="T33" s="2"/>
      <c r="U33" s="14" t="e">
        <f>(T33*100)/D33</f>
        <v>#DIV/0!</v>
      </c>
    </row>
    <row r="34" spans="1:21" ht="20.25">
      <c r="A34" s="66">
        <v>1128</v>
      </c>
      <c r="B34" s="15" t="s">
        <v>51</v>
      </c>
      <c r="C34" s="2"/>
      <c r="D34" s="2"/>
      <c r="E34" s="3" t="e">
        <f t="shared" si="0"/>
        <v>#DIV/0!</v>
      </c>
      <c r="F34" s="2"/>
      <c r="G34" s="4" t="e">
        <f t="shared" si="1"/>
        <v>#DIV/0!</v>
      </c>
      <c r="H34" s="2"/>
      <c r="I34" s="4" t="e">
        <f t="shared" si="2"/>
        <v>#DIV/0!</v>
      </c>
      <c r="J34" s="2"/>
      <c r="K34" s="4" t="e">
        <f t="shared" si="3"/>
        <v>#DIV/0!</v>
      </c>
      <c r="L34" s="2"/>
      <c r="M34" s="4" t="e">
        <f t="shared" si="4"/>
        <v>#DIV/0!</v>
      </c>
      <c r="N34" s="2"/>
      <c r="O34" s="4" t="e">
        <f t="shared" si="5"/>
        <v>#DIV/0!</v>
      </c>
      <c r="P34" s="2"/>
      <c r="Q34" s="48" t="e">
        <f t="shared" si="7"/>
        <v>#DIV/0!</v>
      </c>
      <c r="R34" s="2"/>
      <c r="S34" s="4" t="e">
        <f t="shared" si="8"/>
        <v>#DIV/0!</v>
      </c>
      <c r="T34" s="2"/>
      <c r="U34" s="14" t="e">
        <f t="shared" si="6"/>
        <v>#DIV/0!</v>
      </c>
    </row>
    <row r="35" spans="1:21" ht="20.25">
      <c r="A35" s="66">
        <v>1129</v>
      </c>
      <c r="B35" s="15" t="s">
        <v>52</v>
      </c>
      <c r="C35" s="2"/>
      <c r="D35" s="2"/>
      <c r="E35" s="3" t="e">
        <f t="shared" si="0"/>
        <v>#DIV/0!</v>
      </c>
      <c r="F35" s="2"/>
      <c r="G35" s="4" t="e">
        <f t="shared" si="1"/>
        <v>#DIV/0!</v>
      </c>
      <c r="H35" s="2"/>
      <c r="I35" s="4" t="e">
        <f t="shared" si="2"/>
        <v>#DIV/0!</v>
      </c>
      <c r="J35" s="2"/>
      <c r="K35" s="4" t="e">
        <f t="shared" si="3"/>
        <v>#DIV/0!</v>
      </c>
      <c r="L35" s="2"/>
      <c r="M35" s="4" t="e">
        <f t="shared" si="4"/>
        <v>#DIV/0!</v>
      </c>
      <c r="N35" s="2"/>
      <c r="O35" s="4" t="e">
        <f t="shared" si="5"/>
        <v>#DIV/0!</v>
      </c>
      <c r="P35" s="2"/>
      <c r="Q35" s="48" t="e">
        <f t="shared" si="7"/>
        <v>#DIV/0!</v>
      </c>
      <c r="R35" s="2"/>
      <c r="S35" s="4" t="e">
        <f t="shared" si="8"/>
        <v>#DIV/0!</v>
      </c>
      <c r="T35" s="2"/>
      <c r="U35" s="14" t="e">
        <f t="shared" si="6"/>
        <v>#DIV/0!</v>
      </c>
    </row>
    <row r="36" spans="1:21" s="11" customFormat="1" ht="21" thickBot="1">
      <c r="A36" s="69"/>
      <c r="B36" s="34" t="s">
        <v>53</v>
      </c>
      <c r="C36" s="36">
        <f>SUM(C32:C35)</f>
        <v>0</v>
      </c>
      <c r="D36" s="36">
        <f>SUM(D32:D35)</f>
        <v>0</v>
      </c>
      <c r="E36" s="37" t="e">
        <f t="shared" si="0"/>
        <v>#DIV/0!</v>
      </c>
      <c r="F36" s="36">
        <f>SUM(F32:F35)</f>
        <v>0</v>
      </c>
      <c r="G36" s="37" t="e">
        <f t="shared" si="1"/>
        <v>#DIV/0!</v>
      </c>
      <c r="H36" s="36">
        <f>SUM(H32:H35)</f>
        <v>0</v>
      </c>
      <c r="I36" s="37" t="e">
        <f t="shared" si="2"/>
        <v>#DIV/0!</v>
      </c>
      <c r="J36" s="36">
        <f>SUM(J32:J35)</f>
        <v>0</v>
      </c>
      <c r="K36" s="37" t="e">
        <f t="shared" si="3"/>
        <v>#DIV/0!</v>
      </c>
      <c r="L36" s="36">
        <f>SUM(L32:L35)</f>
        <v>0</v>
      </c>
      <c r="M36" s="37" t="e">
        <f t="shared" si="4"/>
        <v>#DIV/0!</v>
      </c>
      <c r="N36" s="36">
        <f>SUM(N32:N35)</f>
        <v>0</v>
      </c>
      <c r="O36" s="37" t="e">
        <f t="shared" si="5"/>
        <v>#DIV/0!</v>
      </c>
      <c r="P36" s="36">
        <f>SUM(P32:P35)</f>
        <v>0</v>
      </c>
      <c r="Q36" s="49" t="e">
        <f t="shared" si="7"/>
        <v>#DIV/0!</v>
      </c>
      <c r="R36" s="31">
        <f>SUM(R32:R35)</f>
        <v>0</v>
      </c>
      <c r="S36" s="32" t="e">
        <f t="shared" si="8"/>
        <v>#DIV/0!</v>
      </c>
      <c r="T36" s="36">
        <f>SUM(T32:T35)</f>
        <v>0</v>
      </c>
      <c r="U36" s="38" t="e">
        <f t="shared" si="6"/>
        <v>#DIV/0!</v>
      </c>
    </row>
    <row r="37" spans="1:21" ht="20.25">
      <c r="A37" s="65">
        <v>1130</v>
      </c>
      <c r="B37" s="23" t="s">
        <v>54</v>
      </c>
      <c r="C37" s="25"/>
      <c r="D37" s="25"/>
      <c r="E37" s="26" t="e">
        <f t="shared" si="0"/>
        <v>#DIV/0!</v>
      </c>
      <c r="F37" s="25"/>
      <c r="G37" s="27" t="e">
        <f t="shared" si="1"/>
        <v>#DIV/0!</v>
      </c>
      <c r="H37" s="25"/>
      <c r="I37" s="27" t="e">
        <f t="shared" si="2"/>
        <v>#DIV/0!</v>
      </c>
      <c r="J37" s="25"/>
      <c r="K37" s="27" t="e">
        <f t="shared" si="3"/>
        <v>#DIV/0!</v>
      </c>
      <c r="L37" s="25"/>
      <c r="M37" s="27" t="e">
        <f t="shared" si="4"/>
        <v>#DIV/0!</v>
      </c>
      <c r="N37" s="25"/>
      <c r="O37" s="27" t="e">
        <f t="shared" si="5"/>
        <v>#DIV/0!</v>
      </c>
      <c r="P37" s="25"/>
      <c r="Q37" s="47" t="e">
        <f t="shared" si="7"/>
        <v>#DIV/0!</v>
      </c>
      <c r="R37" s="25"/>
      <c r="S37" s="27" t="e">
        <f t="shared" si="8"/>
        <v>#DIV/0!</v>
      </c>
      <c r="T37" s="25"/>
      <c r="U37" s="28" t="e">
        <f t="shared" si="6"/>
        <v>#DIV/0!</v>
      </c>
    </row>
    <row r="38" spans="1:21" ht="20.25">
      <c r="A38" s="66">
        <v>1131</v>
      </c>
      <c r="B38" s="15" t="s">
        <v>55</v>
      </c>
      <c r="C38" s="2"/>
      <c r="D38" s="2"/>
      <c r="E38" s="3" t="e">
        <f t="shared" si="0"/>
        <v>#DIV/0!</v>
      </c>
      <c r="F38" s="2"/>
      <c r="G38" s="4" t="e">
        <f t="shared" si="1"/>
        <v>#DIV/0!</v>
      </c>
      <c r="H38" s="2"/>
      <c r="I38" s="4" t="e">
        <f t="shared" si="2"/>
        <v>#DIV/0!</v>
      </c>
      <c r="J38" s="2"/>
      <c r="K38" s="4" t="e">
        <f t="shared" si="3"/>
        <v>#DIV/0!</v>
      </c>
      <c r="L38" s="2"/>
      <c r="M38" s="4" t="e">
        <f t="shared" si="4"/>
        <v>#DIV/0!</v>
      </c>
      <c r="N38" s="2"/>
      <c r="O38" s="4" t="e">
        <f t="shared" si="5"/>
        <v>#DIV/0!</v>
      </c>
      <c r="P38" s="2"/>
      <c r="Q38" s="48" t="e">
        <f t="shared" si="7"/>
        <v>#DIV/0!</v>
      </c>
      <c r="R38" s="2"/>
      <c r="S38" s="4" t="e">
        <f t="shared" si="8"/>
        <v>#DIV/0!</v>
      </c>
      <c r="T38" s="2"/>
      <c r="U38" s="14" t="e">
        <f t="shared" si="6"/>
        <v>#DIV/0!</v>
      </c>
    </row>
    <row r="39" spans="1:21" ht="20.25">
      <c r="A39" s="66">
        <v>1132</v>
      </c>
      <c r="B39" s="15" t="s">
        <v>56</v>
      </c>
      <c r="C39" s="2"/>
      <c r="D39" s="2"/>
      <c r="E39" s="3" t="e">
        <f t="shared" si="0"/>
        <v>#DIV/0!</v>
      </c>
      <c r="F39" s="2"/>
      <c r="G39" s="4" t="e">
        <f t="shared" si="1"/>
        <v>#DIV/0!</v>
      </c>
      <c r="H39" s="2"/>
      <c r="I39" s="4" t="e">
        <f t="shared" si="2"/>
        <v>#DIV/0!</v>
      </c>
      <c r="J39" s="2"/>
      <c r="K39" s="4" t="e">
        <f t="shared" si="3"/>
        <v>#DIV/0!</v>
      </c>
      <c r="L39" s="2"/>
      <c r="M39" s="4" t="e">
        <f t="shared" si="4"/>
        <v>#DIV/0!</v>
      </c>
      <c r="N39" s="2"/>
      <c r="O39" s="4" t="e">
        <f t="shared" si="5"/>
        <v>#DIV/0!</v>
      </c>
      <c r="P39" s="2"/>
      <c r="Q39" s="48" t="e">
        <f t="shared" si="7"/>
        <v>#DIV/0!</v>
      </c>
      <c r="R39" s="2"/>
      <c r="S39" s="4" t="e">
        <f t="shared" si="8"/>
        <v>#DIV/0!</v>
      </c>
      <c r="T39" s="2"/>
      <c r="U39" s="14" t="e">
        <f t="shared" si="6"/>
        <v>#DIV/0!</v>
      </c>
    </row>
    <row r="40" spans="1:21" ht="20.25">
      <c r="A40" s="66">
        <v>1133</v>
      </c>
      <c r="B40" s="15" t="s">
        <v>57</v>
      </c>
      <c r="C40" s="2"/>
      <c r="D40" s="2"/>
      <c r="E40" s="3" t="e">
        <f t="shared" si="0"/>
        <v>#DIV/0!</v>
      </c>
      <c r="F40" s="2"/>
      <c r="G40" s="4" t="e">
        <f t="shared" si="1"/>
        <v>#DIV/0!</v>
      </c>
      <c r="H40" s="2"/>
      <c r="I40" s="4" t="e">
        <f t="shared" si="2"/>
        <v>#DIV/0!</v>
      </c>
      <c r="J40" s="2"/>
      <c r="K40" s="4" t="e">
        <f t="shared" si="3"/>
        <v>#DIV/0!</v>
      </c>
      <c r="L40" s="2"/>
      <c r="M40" s="4" t="e">
        <f t="shared" si="4"/>
        <v>#DIV/0!</v>
      </c>
      <c r="N40" s="2"/>
      <c r="O40" s="4" t="e">
        <f t="shared" si="5"/>
        <v>#DIV/0!</v>
      </c>
      <c r="P40" s="2"/>
      <c r="Q40" s="48" t="e">
        <f t="shared" si="7"/>
        <v>#DIV/0!</v>
      </c>
      <c r="R40" s="2"/>
      <c r="S40" s="4" t="e">
        <f t="shared" si="8"/>
        <v>#DIV/0!</v>
      </c>
      <c r="T40" s="2"/>
      <c r="U40" s="14" t="e">
        <f t="shared" si="6"/>
        <v>#DIV/0!</v>
      </c>
    </row>
    <row r="41" spans="1:21" ht="20.25">
      <c r="A41" s="66">
        <v>1134</v>
      </c>
      <c r="B41" s="15" t="s">
        <v>58</v>
      </c>
      <c r="C41" s="2"/>
      <c r="D41" s="2"/>
      <c r="E41" s="3" t="e">
        <f>(D41*100)/C41</f>
        <v>#DIV/0!</v>
      </c>
      <c r="F41" s="2"/>
      <c r="G41" s="4" t="e">
        <f>(F41*100)/D41</f>
        <v>#DIV/0!</v>
      </c>
      <c r="H41" s="2"/>
      <c r="I41" s="4" t="e">
        <f>(H41*100)/D41</f>
        <v>#DIV/0!</v>
      </c>
      <c r="J41" s="2"/>
      <c r="K41" s="4" t="e">
        <f>(J41*100)/D41</f>
        <v>#DIV/0!</v>
      </c>
      <c r="L41" s="2"/>
      <c r="M41" s="4" t="e">
        <f>(L41*100)/D41</f>
        <v>#DIV/0!</v>
      </c>
      <c r="N41" s="2"/>
      <c r="O41" s="4" t="e">
        <f>(N41*100)/D41</f>
        <v>#DIV/0!</v>
      </c>
      <c r="P41" s="2"/>
      <c r="Q41" s="48" t="e">
        <f>(P41*100)/D41</f>
        <v>#DIV/0!</v>
      </c>
      <c r="R41" s="2"/>
      <c r="S41" s="4" t="e">
        <f>(R41*100)/D41</f>
        <v>#DIV/0!</v>
      </c>
      <c r="T41" s="2"/>
      <c r="U41" s="14" t="e">
        <f>(T41*100)/D41</f>
        <v>#DIV/0!</v>
      </c>
    </row>
    <row r="42" spans="1:21" s="11" customFormat="1" ht="21" thickBot="1">
      <c r="A42" s="67"/>
      <c r="B42" s="29" t="s">
        <v>59</v>
      </c>
      <c r="C42" s="31">
        <f>SUM(C37:C40)</f>
        <v>0</v>
      </c>
      <c r="D42" s="31">
        <f>SUM(D37:D40)</f>
        <v>0</v>
      </c>
      <c r="E42" s="32" t="e">
        <f t="shared" si="0"/>
        <v>#DIV/0!</v>
      </c>
      <c r="F42" s="31">
        <f>SUM(F37:F40)</f>
        <v>0</v>
      </c>
      <c r="G42" s="32" t="e">
        <f t="shared" si="1"/>
        <v>#DIV/0!</v>
      </c>
      <c r="H42" s="31">
        <f>SUM(H37:H40)</f>
        <v>0</v>
      </c>
      <c r="I42" s="32" t="e">
        <f t="shared" si="2"/>
        <v>#DIV/0!</v>
      </c>
      <c r="J42" s="31">
        <f>SUM(J37:J40)</f>
        <v>0</v>
      </c>
      <c r="K42" s="32" t="e">
        <f t="shared" si="3"/>
        <v>#DIV/0!</v>
      </c>
      <c r="L42" s="31">
        <f>SUM(L37:L40)</f>
        <v>0</v>
      </c>
      <c r="M42" s="32" t="e">
        <f t="shared" si="4"/>
        <v>#DIV/0!</v>
      </c>
      <c r="N42" s="31">
        <f>SUM(N37:N40)</f>
        <v>0</v>
      </c>
      <c r="O42" s="32" t="e">
        <f t="shared" si="5"/>
        <v>#DIV/0!</v>
      </c>
      <c r="P42" s="31">
        <f>SUM(P37:P40)</f>
        <v>0</v>
      </c>
      <c r="Q42" s="49" t="e">
        <f t="shared" si="7"/>
        <v>#DIV/0!</v>
      </c>
      <c r="R42" s="31">
        <f>SUM(R37:R40)</f>
        <v>0</v>
      </c>
      <c r="S42" s="32" t="e">
        <f t="shared" si="8"/>
        <v>#DIV/0!</v>
      </c>
      <c r="T42" s="31">
        <f>SUM(T37:T40)</f>
        <v>0</v>
      </c>
      <c r="U42" s="33" t="e">
        <f t="shared" si="6"/>
        <v>#DIV/0!</v>
      </c>
    </row>
    <row r="43" spans="1:21" ht="20.25">
      <c r="A43" s="68">
        <v>1135</v>
      </c>
      <c r="B43" s="13" t="s">
        <v>60</v>
      </c>
      <c r="C43" s="19"/>
      <c r="D43" s="19"/>
      <c r="E43" s="20" t="e">
        <f>(D43*100)/C43</f>
        <v>#DIV/0!</v>
      </c>
      <c r="F43" s="19"/>
      <c r="G43" s="21" t="e">
        <f>(F43*100)/D43</f>
        <v>#DIV/0!</v>
      </c>
      <c r="H43" s="19"/>
      <c r="I43" s="21" t="e">
        <f>(H43*100)/D43</f>
        <v>#DIV/0!</v>
      </c>
      <c r="J43" s="19"/>
      <c r="K43" s="21" t="e">
        <f>(J43*100)/D43</f>
        <v>#DIV/0!</v>
      </c>
      <c r="L43" s="19"/>
      <c r="M43" s="21" t="e">
        <f>(L43*100)/D43</f>
        <v>#DIV/0!</v>
      </c>
      <c r="N43" s="19"/>
      <c r="O43" s="21" t="e">
        <f>(N43*100)/D43</f>
        <v>#DIV/0!</v>
      </c>
      <c r="P43" s="19"/>
      <c r="Q43" s="47" t="e">
        <f>(P43*100)/D43</f>
        <v>#DIV/0!</v>
      </c>
      <c r="R43" s="25"/>
      <c r="S43" s="27" t="e">
        <f>(R43*100)/D43</f>
        <v>#DIV/0!</v>
      </c>
      <c r="T43" s="19"/>
      <c r="U43" s="22" t="e">
        <f>(T43*100)/D43</f>
        <v>#DIV/0!</v>
      </c>
    </row>
    <row r="44" spans="1:21" ht="21" thickBot="1">
      <c r="A44" s="66">
        <v>1136</v>
      </c>
      <c r="B44" s="15" t="s">
        <v>61</v>
      </c>
      <c r="C44" s="2"/>
      <c r="D44" s="2">
        <v>314</v>
      </c>
      <c r="E44" s="3" t="e">
        <f>(D44*100)/C44</f>
        <v>#DIV/0!</v>
      </c>
      <c r="F44" s="2">
        <v>44</v>
      </c>
      <c r="G44" s="4">
        <f>(F44*100)/D44</f>
        <v>14.012738853503185</v>
      </c>
      <c r="H44" s="2">
        <v>13</v>
      </c>
      <c r="I44" s="4">
        <f>(H44*100)/D44</f>
        <v>4.140127388535032</v>
      </c>
      <c r="J44" s="2">
        <v>1</v>
      </c>
      <c r="K44" s="4">
        <f>(J44*100)/D44</f>
        <v>0.3184713375796178</v>
      </c>
      <c r="L44" s="2">
        <v>57</v>
      </c>
      <c r="M44" s="4">
        <f>(L44*100)/D44</f>
        <v>18.15286624203822</v>
      </c>
      <c r="N44" s="2">
        <v>1</v>
      </c>
      <c r="O44" s="4">
        <f>(N44*100)/D44</f>
        <v>0.3184713375796178</v>
      </c>
      <c r="P44" s="2">
        <v>187</v>
      </c>
      <c r="Q44" s="48">
        <f>(P44*100)/D44</f>
        <v>59.554140127388536</v>
      </c>
      <c r="R44" s="2">
        <v>0</v>
      </c>
      <c r="S44" s="4">
        <f>(R44*100)/D44</f>
        <v>0</v>
      </c>
      <c r="T44" s="2"/>
      <c r="U44" s="14">
        <f>(T44*100)/D44</f>
        <v>0</v>
      </c>
    </row>
    <row r="45" spans="1:21" ht="21" thickBot="1">
      <c r="A45" s="68">
        <v>1137</v>
      </c>
      <c r="B45" s="13" t="s">
        <v>61</v>
      </c>
      <c r="C45" s="19"/>
      <c r="D45" s="19"/>
      <c r="E45" s="20" t="e">
        <f>(D45*100)/C45</f>
        <v>#DIV/0!</v>
      </c>
      <c r="F45" s="19"/>
      <c r="G45" s="21" t="e">
        <f>(F45*100)/D45</f>
        <v>#DIV/0!</v>
      </c>
      <c r="H45" s="19"/>
      <c r="I45" s="21" t="e">
        <f>(H45*100)/D45</f>
        <v>#DIV/0!</v>
      </c>
      <c r="J45" s="19"/>
      <c r="K45" s="21" t="e">
        <f>(J45*100)/D45</f>
        <v>#DIV/0!</v>
      </c>
      <c r="L45" s="19"/>
      <c r="M45" s="21" t="e">
        <f>(L45*100)/D45</f>
        <v>#DIV/0!</v>
      </c>
      <c r="N45" s="19"/>
      <c r="O45" s="21" t="e">
        <f>(N45*100)/D45</f>
        <v>#DIV/0!</v>
      </c>
      <c r="P45" s="19"/>
      <c r="Q45" s="47" t="e">
        <f>(P45*100)/D45</f>
        <v>#DIV/0!</v>
      </c>
      <c r="R45" s="25"/>
      <c r="S45" s="27" t="e">
        <f>(R45*100)/D45</f>
        <v>#DIV/0!</v>
      </c>
      <c r="T45" s="19"/>
      <c r="U45" s="22" t="e">
        <f>(T45*100)/D45</f>
        <v>#DIV/0!</v>
      </c>
    </row>
    <row r="46" spans="1:21" ht="20.25">
      <c r="A46" s="68">
        <v>1138</v>
      </c>
      <c r="B46" s="13" t="s">
        <v>62</v>
      </c>
      <c r="C46" s="19"/>
      <c r="D46" s="19"/>
      <c r="E46" s="20" t="e">
        <f t="shared" si="0"/>
        <v>#DIV/0!</v>
      </c>
      <c r="F46" s="19"/>
      <c r="G46" s="21" t="e">
        <f t="shared" si="1"/>
        <v>#DIV/0!</v>
      </c>
      <c r="H46" s="19"/>
      <c r="I46" s="21" t="e">
        <f t="shared" si="2"/>
        <v>#DIV/0!</v>
      </c>
      <c r="J46" s="19"/>
      <c r="K46" s="21" t="e">
        <f t="shared" si="3"/>
        <v>#DIV/0!</v>
      </c>
      <c r="L46" s="19"/>
      <c r="M46" s="21" t="e">
        <f t="shared" si="4"/>
        <v>#DIV/0!</v>
      </c>
      <c r="N46" s="19"/>
      <c r="O46" s="21" t="e">
        <f t="shared" si="5"/>
        <v>#DIV/0!</v>
      </c>
      <c r="P46" s="19"/>
      <c r="Q46" s="47" t="e">
        <f t="shared" si="7"/>
        <v>#DIV/0!</v>
      </c>
      <c r="R46" s="25"/>
      <c r="S46" s="27" t="e">
        <f t="shared" si="8"/>
        <v>#DIV/0!</v>
      </c>
      <c r="T46" s="19"/>
      <c r="U46" s="22" t="e">
        <f t="shared" si="6"/>
        <v>#DIV/0!</v>
      </c>
    </row>
    <row r="47" spans="1:21" ht="21" thickBot="1">
      <c r="A47" s="66">
        <v>1139</v>
      </c>
      <c r="B47" s="15" t="s">
        <v>63</v>
      </c>
      <c r="C47" s="2"/>
      <c r="D47" s="2"/>
      <c r="E47" s="3" t="e">
        <f t="shared" si="0"/>
        <v>#DIV/0!</v>
      </c>
      <c r="F47" s="2"/>
      <c r="G47" s="4" t="e">
        <f t="shared" si="1"/>
        <v>#DIV/0!</v>
      </c>
      <c r="H47" s="2"/>
      <c r="I47" s="4" t="e">
        <f t="shared" si="2"/>
        <v>#DIV/0!</v>
      </c>
      <c r="J47" s="2"/>
      <c r="K47" s="4" t="e">
        <f t="shared" si="3"/>
        <v>#DIV/0!</v>
      </c>
      <c r="L47" s="2"/>
      <c r="M47" s="4" t="e">
        <f t="shared" si="4"/>
        <v>#DIV/0!</v>
      </c>
      <c r="N47" s="2"/>
      <c r="O47" s="4" t="e">
        <f t="shared" si="5"/>
        <v>#DIV/0!</v>
      </c>
      <c r="P47" s="2"/>
      <c r="Q47" s="48" t="e">
        <f t="shared" si="7"/>
        <v>#DIV/0!</v>
      </c>
      <c r="R47" s="2"/>
      <c r="S47" s="4" t="e">
        <f t="shared" si="8"/>
        <v>#DIV/0!</v>
      </c>
      <c r="T47" s="2"/>
      <c r="U47" s="14" t="e">
        <f t="shared" si="6"/>
        <v>#DIV/0!</v>
      </c>
    </row>
    <row r="48" spans="1:21" ht="20.25">
      <c r="A48" s="68">
        <v>1140</v>
      </c>
      <c r="B48" s="13" t="s">
        <v>64</v>
      </c>
      <c r="C48" s="19"/>
      <c r="D48" s="19"/>
      <c r="E48" s="20" t="e">
        <f>(D48*100)/C48</f>
        <v>#DIV/0!</v>
      </c>
      <c r="F48" s="19"/>
      <c r="G48" s="21" t="e">
        <f>(F48*100)/D48</f>
        <v>#DIV/0!</v>
      </c>
      <c r="H48" s="19"/>
      <c r="I48" s="21" t="e">
        <f>(H48*100)/D48</f>
        <v>#DIV/0!</v>
      </c>
      <c r="J48" s="19"/>
      <c r="K48" s="21" t="e">
        <f>(J48*100)/D48</f>
        <v>#DIV/0!</v>
      </c>
      <c r="L48" s="19"/>
      <c r="M48" s="21" t="e">
        <f>(L48*100)/D48</f>
        <v>#DIV/0!</v>
      </c>
      <c r="N48" s="19"/>
      <c r="O48" s="21" t="e">
        <f>(N48*100)/D48</f>
        <v>#DIV/0!</v>
      </c>
      <c r="P48" s="19"/>
      <c r="Q48" s="47" t="e">
        <f>(P48*100)/D48</f>
        <v>#DIV/0!</v>
      </c>
      <c r="R48" s="25"/>
      <c r="S48" s="27" t="e">
        <f>(R48*100)/D48</f>
        <v>#DIV/0!</v>
      </c>
      <c r="T48" s="19"/>
      <c r="U48" s="22" t="e">
        <f>(T48*100)/D48</f>
        <v>#DIV/0!</v>
      </c>
    </row>
    <row r="49" spans="1:21" ht="21" thickBot="1">
      <c r="A49" s="66">
        <v>1141</v>
      </c>
      <c r="B49" s="15" t="s">
        <v>65</v>
      </c>
      <c r="C49" s="2"/>
      <c r="D49" s="2"/>
      <c r="E49" s="3" t="e">
        <f>(D49*100)/C49</f>
        <v>#DIV/0!</v>
      </c>
      <c r="F49" s="2"/>
      <c r="G49" s="4" t="e">
        <f>(F49*100)/D49</f>
        <v>#DIV/0!</v>
      </c>
      <c r="H49" s="2"/>
      <c r="I49" s="4" t="e">
        <f>(H49*100)/D49</f>
        <v>#DIV/0!</v>
      </c>
      <c r="J49" s="2"/>
      <c r="K49" s="4" t="e">
        <f>(J49*100)/D49</f>
        <v>#DIV/0!</v>
      </c>
      <c r="L49" s="2"/>
      <c r="M49" s="4" t="e">
        <f>(L49*100)/D49</f>
        <v>#DIV/0!</v>
      </c>
      <c r="N49" s="2"/>
      <c r="O49" s="4" t="e">
        <f>(N49*100)/D49</f>
        <v>#DIV/0!</v>
      </c>
      <c r="P49" s="2"/>
      <c r="Q49" s="48" t="e">
        <f>(P49*100)/D49</f>
        <v>#DIV/0!</v>
      </c>
      <c r="R49" s="2"/>
      <c r="S49" s="4" t="e">
        <f>(R49*100)/D49</f>
        <v>#DIV/0!</v>
      </c>
      <c r="T49" s="2"/>
      <c r="U49" s="14" t="e">
        <f>(T49*100)/D49</f>
        <v>#DIV/0!</v>
      </c>
    </row>
    <row r="50" spans="1:21" ht="20.25">
      <c r="A50" s="68">
        <v>1142</v>
      </c>
      <c r="B50" s="13" t="s">
        <v>66</v>
      </c>
      <c r="C50" s="19"/>
      <c r="D50" s="19"/>
      <c r="E50" s="20" t="e">
        <f t="shared" si="0"/>
        <v>#DIV/0!</v>
      </c>
      <c r="F50" s="19"/>
      <c r="G50" s="21" t="e">
        <f t="shared" si="1"/>
        <v>#DIV/0!</v>
      </c>
      <c r="H50" s="19"/>
      <c r="I50" s="21" t="e">
        <f t="shared" si="2"/>
        <v>#DIV/0!</v>
      </c>
      <c r="J50" s="19"/>
      <c r="K50" s="21" t="e">
        <f t="shared" si="3"/>
        <v>#DIV/0!</v>
      </c>
      <c r="L50" s="19"/>
      <c r="M50" s="21" t="e">
        <f t="shared" si="4"/>
        <v>#DIV/0!</v>
      </c>
      <c r="N50" s="19"/>
      <c r="O50" s="21" t="e">
        <f t="shared" si="5"/>
        <v>#DIV/0!</v>
      </c>
      <c r="P50" s="19"/>
      <c r="Q50" s="47" t="e">
        <f t="shared" si="7"/>
        <v>#DIV/0!</v>
      </c>
      <c r="R50" s="25"/>
      <c r="S50" s="27" t="e">
        <f t="shared" si="8"/>
        <v>#DIV/0!</v>
      </c>
      <c r="T50" s="19"/>
      <c r="U50" s="22" t="e">
        <f t="shared" si="6"/>
        <v>#DIV/0!</v>
      </c>
    </row>
    <row r="51" spans="1:21" ht="20.25">
      <c r="A51" s="66">
        <v>1143</v>
      </c>
      <c r="B51" s="15" t="s">
        <v>67</v>
      </c>
      <c r="C51" s="2"/>
      <c r="D51" s="2"/>
      <c r="E51" s="3" t="e">
        <f t="shared" si="0"/>
        <v>#DIV/0!</v>
      </c>
      <c r="F51" s="2"/>
      <c r="G51" s="4" t="e">
        <f t="shared" si="1"/>
        <v>#DIV/0!</v>
      </c>
      <c r="H51" s="2"/>
      <c r="I51" s="4" t="e">
        <f t="shared" si="2"/>
        <v>#DIV/0!</v>
      </c>
      <c r="J51" s="2"/>
      <c r="K51" s="4" t="e">
        <f t="shared" si="3"/>
        <v>#DIV/0!</v>
      </c>
      <c r="L51" s="2"/>
      <c r="M51" s="4" t="e">
        <f t="shared" si="4"/>
        <v>#DIV/0!</v>
      </c>
      <c r="N51" s="2"/>
      <c r="O51" s="4" t="e">
        <f t="shared" si="5"/>
        <v>#DIV/0!</v>
      </c>
      <c r="P51" s="2"/>
      <c r="Q51" s="48" t="e">
        <f t="shared" si="7"/>
        <v>#DIV/0!</v>
      </c>
      <c r="R51" s="2"/>
      <c r="S51" s="4" t="e">
        <f t="shared" si="8"/>
        <v>#DIV/0!</v>
      </c>
      <c r="T51" s="2"/>
      <c r="U51" s="14" t="e">
        <f t="shared" si="6"/>
        <v>#DIV/0!</v>
      </c>
    </row>
    <row r="52" spans="1:21" s="11" customFormat="1" ht="21" thickBot="1">
      <c r="A52" s="69"/>
      <c r="B52" s="34" t="s">
        <v>68</v>
      </c>
      <c r="C52" s="36">
        <f>SUM(C50:C51)</f>
        <v>0</v>
      </c>
      <c r="D52" s="36">
        <f>SUM(D50:D51)</f>
        <v>0</v>
      </c>
      <c r="E52" s="37" t="e">
        <f t="shared" si="0"/>
        <v>#DIV/0!</v>
      </c>
      <c r="F52" s="36">
        <f>SUM(F50:F51)</f>
        <v>0</v>
      </c>
      <c r="G52" s="37" t="e">
        <f t="shared" si="1"/>
        <v>#DIV/0!</v>
      </c>
      <c r="H52" s="36">
        <f>SUM(H50:H51)</f>
        <v>0</v>
      </c>
      <c r="I52" s="37" t="e">
        <f t="shared" si="2"/>
        <v>#DIV/0!</v>
      </c>
      <c r="J52" s="36">
        <f>SUM(J50:J51)</f>
        <v>0</v>
      </c>
      <c r="K52" s="37" t="e">
        <f t="shared" si="3"/>
        <v>#DIV/0!</v>
      </c>
      <c r="L52" s="36">
        <f>SUM(L50:L51)</f>
        <v>0</v>
      </c>
      <c r="M52" s="37" t="e">
        <f t="shared" si="4"/>
        <v>#DIV/0!</v>
      </c>
      <c r="N52" s="36">
        <f>SUM(N50:N51)</f>
        <v>0</v>
      </c>
      <c r="O52" s="37" t="e">
        <f t="shared" si="5"/>
        <v>#DIV/0!</v>
      </c>
      <c r="P52" s="36">
        <f>SUM(P50:P51)</f>
        <v>0</v>
      </c>
      <c r="Q52" s="49" t="e">
        <f t="shared" si="7"/>
        <v>#DIV/0!</v>
      </c>
      <c r="R52" s="31">
        <f>SUM(R50:R51)</f>
        <v>0</v>
      </c>
      <c r="S52" s="32" t="e">
        <f t="shared" si="8"/>
        <v>#DIV/0!</v>
      </c>
      <c r="T52" s="36">
        <f>SUM(T50:T51)</f>
        <v>0</v>
      </c>
      <c r="U52" s="38" t="e">
        <f t="shared" si="6"/>
        <v>#DIV/0!</v>
      </c>
    </row>
    <row r="53" spans="1:21" ht="21" thickBot="1">
      <c r="A53" s="65">
        <v>1144</v>
      </c>
      <c r="B53" s="23" t="s">
        <v>69</v>
      </c>
      <c r="C53" s="25"/>
      <c r="D53" s="25"/>
      <c r="E53" s="26" t="e">
        <f t="shared" si="0"/>
        <v>#DIV/0!</v>
      </c>
      <c r="F53" s="25"/>
      <c r="G53" s="27" t="e">
        <f t="shared" si="1"/>
        <v>#DIV/0!</v>
      </c>
      <c r="H53" s="25"/>
      <c r="I53" s="27" t="e">
        <f t="shared" si="2"/>
        <v>#DIV/0!</v>
      </c>
      <c r="J53" s="25"/>
      <c r="K53" s="27" t="e">
        <f t="shared" si="3"/>
        <v>#DIV/0!</v>
      </c>
      <c r="L53" s="25"/>
      <c r="M53" s="27" t="e">
        <f t="shared" si="4"/>
        <v>#DIV/0!</v>
      </c>
      <c r="N53" s="25"/>
      <c r="O53" s="27" t="e">
        <f t="shared" si="5"/>
        <v>#DIV/0!</v>
      </c>
      <c r="P53" s="25"/>
      <c r="Q53" s="47" t="e">
        <f t="shared" si="7"/>
        <v>#DIV/0!</v>
      </c>
      <c r="R53" s="25"/>
      <c r="S53" s="27" t="e">
        <f t="shared" si="8"/>
        <v>#DIV/0!</v>
      </c>
      <c r="T53" s="25"/>
      <c r="U53" s="28" t="e">
        <f t="shared" si="6"/>
        <v>#DIV/0!</v>
      </c>
    </row>
    <row r="54" spans="1:21" ht="21" thickBot="1">
      <c r="A54" s="65">
        <v>1145</v>
      </c>
      <c r="B54" s="23" t="s">
        <v>70</v>
      </c>
      <c r="C54" s="25"/>
      <c r="D54" s="25"/>
      <c r="E54" s="26" t="e">
        <f>(D54*100)/C54</f>
        <v>#DIV/0!</v>
      </c>
      <c r="F54" s="25"/>
      <c r="G54" s="27" t="e">
        <f>(F54*100)/D54</f>
        <v>#DIV/0!</v>
      </c>
      <c r="H54" s="25"/>
      <c r="I54" s="27" t="e">
        <f>(H54*100)/D54</f>
        <v>#DIV/0!</v>
      </c>
      <c r="J54" s="25"/>
      <c r="K54" s="27" t="e">
        <f>(J54*100)/D54</f>
        <v>#DIV/0!</v>
      </c>
      <c r="L54" s="25"/>
      <c r="M54" s="27" t="e">
        <f>(L54*100)/D54</f>
        <v>#DIV/0!</v>
      </c>
      <c r="N54" s="25"/>
      <c r="O54" s="27" t="e">
        <f>(N54*100)/D54</f>
        <v>#DIV/0!</v>
      </c>
      <c r="P54" s="25"/>
      <c r="Q54" s="47" t="e">
        <f>(P54*100)/D54</f>
        <v>#DIV/0!</v>
      </c>
      <c r="R54" s="25"/>
      <c r="S54" s="27" t="e">
        <f>(R54*100)/D54</f>
        <v>#DIV/0!</v>
      </c>
      <c r="T54" s="25"/>
      <c r="U54" s="28" t="e">
        <f>(T54*100)/D54</f>
        <v>#DIV/0!</v>
      </c>
    </row>
    <row r="55" spans="1:21" ht="21" thickBot="1">
      <c r="A55" s="65">
        <v>1146</v>
      </c>
      <c r="B55" s="23" t="s">
        <v>71</v>
      </c>
      <c r="C55" s="25"/>
      <c r="D55" s="25"/>
      <c r="E55" s="26" t="e">
        <f>(D55*100)/C55</f>
        <v>#DIV/0!</v>
      </c>
      <c r="F55" s="25"/>
      <c r="G55" s="27" t="e">
        <f>(F55*100)/D55</f>
        <v>#DIV/0!</v>
      </c>
      <c r="H55" s="25"/>
      <c r="I55" s="27" t="e">
        <f>(H55*100)/D55</f>
        <v>#DIV/0!</v>
      </c>
      <c r="J55" s="25"/>
      <c r="K55" s="27" t="e">
        <f>(J55*100)/D55</f>
        <v>#DIV/0!</v>
      </c>
      <c r="L55" s="25"/>
      <c r="M55" s="27" t="e">
        <f>(L55*100)/D55</f>
        <v>#DIV/0!</v>
      </c>
      <c r="N55" s="25"/>
      <c r="O55" s="27" t="e">
        <f>(N55*100)/D55</f>
        <v>#DIV/0!</v>
      </c>
      <c r="P55" s="25"/>
      <c r="Q55" s="47" t="e">
        <f>(P55*100)/D55</f>
        <v>#DIV/0!</v>
      </c>
      <c r="R55" s="25"/>
      <c r="S55" s="27" t="e">
        <f>(R55*100)/D55</f>
        <v>#DIV/0!</v>
      </c>
      <c r="T55" s="25"/>
      <c r="U55" s="28" t="e">
        <f>(T55*100)/D55</f>
        <v>#DIV/0!</v>
      </c>
    </row>
    <row r="56" spans="1:21" ht="20.25">
      <c r="A56" s="65">
        <v>1147</v>
      </c>
      <c r="B56" s="23" t="s">
        <v>72</v>
      </c>
      <c r="C56" s="25"/>
      <c r="D56" s="25"/>
      <c r="E56" s="26" t="e">
        <f t="shared" si="0"/>
        <v>#DIV/0!</v>
      </c>
      <c r="F56" s="25"/>
      <c r="G56" s="27" t="e">
        <f t="shared" si="1"/>
        <v>#DIV/0!</v>
      </c>
      <c r="H56" s="25"/>
      <c r="I56" s="27" t="e">
        <f t="shared" si="2"/>
        <v>#DIV/0!</v>
      </c>
      <c r="J56" s="25"/>
      <c r="K56" s="27" t="e">
        <f t="shared" si="3"/>
        <v>#DIV/0!</v>
      </c>
      <c r="L56" s="25"/>
      <c r="M56" s="27" t="e">
        <f t="shared" si="4"/>
        <v>#DIV/0!</v>
      </c>
      <c r="N56" s="25"/>
      <c r="O56" s="27" t="e">
        <f t="shared" si="5"/>
        <v>#DIV/0!</v>
      </c>
      <c r="P56" s="25"/>
      <c r="Q56" s="47" t="e">
        <f t="shared" si="7"/>
        <v>#DIV/0!</v>
      </c>
      <c r="R56" s="25"/>
      <c r="S56" s="27" t="e">
        <f t="shared" si="8"/>
        <v>#DIV/0!</v>
      </c>
      <c r="T56" s="25"/>
      <c r="U56" s="28" t="e">
        <f t="shared" si="6"/>
        <v>#DIV/0!</v>
      </c>
    </row>
    <row r="57" spans="1:21" s="11" customFormat="1" ht="21" thickBot="1">
      <c r="A57" s="67"/>
      <c r="B57" s="29" t="s">
        <v>73</v>
      </c>
      <c r="C57" s="31">
        <f>SUM(C56)</f>
        <v>0</v>
      </c>
      <c r="D57" s="31">
        <f>SUM(D56)</f>
        <v>0</v>
      </c>
      <c r="E57" s="32" t="e">
        <f t="shared" si="0"/>
        <v>#DIV/0!</v>
      </c>
      <c r="F57" s="31">
        <f>SUM(F56)</f>
        <v>0</v>
      </c>
      <c r="G57" s="32" t="e">
        <f t="shared" si="1"/>
        <v>#DIV/0!</v>
      </c>
      <c r="H57" s="31">
        <f>SUM(H56)</f>
        <v>0</v>
      </c>
      <c r="I57" s="32" t="e">
        <f t="shared" si="2"/>
        <v>#DIV/0!</v>
      </c>
      <c r="J57" s="31">
        <f>SUM(J56)</f>
        <v>0</v>
      </c>
      <c r="K57" s="32" t="e">
        <f t="shared" si="3"/>
        <v>#DIV/0!</v>
      </c>
      <c r="L57" s="31">
        <f>SUM(L56)</f>
        <v>0</v>
      </c>
      <c r="M57" s="32" t="e">
        <f t="shared" si="4"/>
        <v>#DIV/0!</v>
      </c>
      <c r="N57" s="31">
        <f>SUM(N56)</f>
        <v>0</v>
      </c>
      <c r="O57" s="32" t="e">
        <f t="shared" si="5"/>
        <v>#DIV/0!</v>
      </c>
      <c r="P57" s="31">
        <f>SUM(P56)</f>
        <v>0</v>
      </c>
      <c r="Q57" s="49" t="e">
        <f t="shared" si="7"/>
        <v>#DIV/0!</v>
      </c>
      <c r="R57" s="31">
        <f>SUM(R56)</f>
        <v>0</v>
      </c>
      <c r="S57" s="32" t="e">
        <f t="shared" si="8"/>
        <v>#DIV/0!</v>
      </c>
      <c r="T57" s="31">
        <f>SUM(T56)</f>
        <v>0</v>
      </c>
      <c r="U57" s="33" t="e">
        <f t="shared" si="6"/>
        <v>#DIV/0!</v>
      </c>
    </row>
    <row r="58" spans="1:21" s="12" customFormat="1" ht="30" customHeight="1" thickBot="1">
      <c r="A58" s="70"/>
      <c r="B58" s="72" t="s">
        <v>12</v>
      </c>
      <c r="C58" s="41">
        <f>SUM(C14,C17,C21,C25,C31,C36,C42,C52,C57)</f>
        <v>717</v>
      </c>
      <c r="D58" s="41">
        <f>SUM(D14,D17,D21,D25,D31,D36,D42,D52,D57)</f>
        <v>1788</v>
      </c>
      <c r="E58" s="42">
        <f t="shared" si="0"/>
        <v>249.3723849372385</v>
      </c>
      <c r="F58" s="41">
        <f>SUM(F14,F17,F21,F25,F31,F36,F42,F52,F57)</f>
        <v>458</v>
      </c>
      <c r="G58" s="42">
        <f t="shared" si="1"/>
        <v>25.615212527964207</v>
      </c>
      <c r="H58" s="41">
        <f>SUM(H14,H17,H21,H25,H31,H36,H42,H52,H57)</f>
        <v>131</v>
      </c>
      <c r="I58" s="42">
        <f t="shared" si="2"/>
        <v>7.32662192393736</v>
      </c>
      <c r="J58" s="41">
        <f>SUM(J14,J17,J21,J25,J31,J36,J42,J52,J57)</f>
        <v>21</v>
      </c>
      <c r="K58" s="45">
        <f t="shared" si="3"/>
        <v>1.174496644295302</v>
      </c>
      <c r="L58" s="44" t="e">
        <f>SUM(L14,L17,L21,L25,L31,L36,L42,L52,L57,#REF!)</f>
        <v>#REF!</v>
      </c>
      <c r="M58" s="45" t="e">
        <f t="shared" si="4"/>
        <v>#REF!</v>
      </c>
      <c r="N58" s="44" t="e">
        <f>SUM(N14,N17,N21,N25,N31,N36,N42,N52,N57,#REF!)</f>
        <v>#REF!</v>
      </c>
      <c r="O58" s="45" t="e">
        <f t="shared" si="5"/>
        <v>#REF!</v>
      </c>
      <c r="P58" s="44" t="e">
        <f>SUM(P14,P17,P21,P25,P31,P36,P42,P52,P57,#REF!)</f>
        <v>#REF!</v>
      </c>
      <c r="Q58" s="60" t="e">
        <f t="shared" si="7"/>
        <v>#REF!</v>
      </c>
      <c r="R58" s="44" t="e">
        <f>SUM(R14,R17,R21,R25,R31,R36,R42,R52,R57,#REF!)</f>
        <v>#REF!</v>
      </c>
      <c r="S58" s="60" t="e">
        <f t="shared" si="8"/>
        <v>#REF!</v>
      </c>
      <c r="T58" s="44" t="e">
        <f>SUM(T14,T17,T21,T25,T31,T36,T42,T52,T57,#REF!)</f>
        <v>#REF!</v>
      </c>
      <c r="U58" s="46" t="e">
        <f t="shared" si="6"/>
        <v>#REF!</v>
      </c>
    </row>
  </sheetData>
  <sheetProtection/>
  <mergeCells count="23">
    <mergeCell ref="W4:X4"/>
    <mergeCell ref="W5:X5"/>
    <mergeCell ref="T4:U4"/>
    <mergeCell ref="T5:U5"/>
    <mergeCell ref="N5:O5"/>
    <mergeCell ref="F4:G4"/>
    <mergeCell ref="F5:G5"/>
    <mergeCell ref="H4:I4"/>
    <mergeCell ref="H5:I5"/>
    <mergeCell ref="J4:K4"/>
    <mergeCell ref="J5:K5"/>
    <mergeCell ref="L4:M4"/>
    <mergeCell ref="L5:M5"/>
    <mergeCell ref="A1:U1"/>
    <mergeCell ref="A2:U2"/>
    <mergeCell ref="C4:C6"/>
    <mergeCell ref="D4:E5"/>
    <mergeCell ref="P4:Q4"/>
    <mergeCell ref="P5:Q5"/>
    <mergeCell ref="R4:S5"/>
    <mergeCell ref="B4:B6"/>
    <mergeCell ref="A4:A6"/>
    <mergeCell ref="N4:O4"/>
  </mergeCells>
  <printOptions/>
  <pageMargins left="0.3937007874015748" right="0.3937007874015748" top="0.3937007874015748" bottom="0.3937007874015748" header="0.31496062992125984" footer="0.3937007874015748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H60"/>
  <sheetViews>
    <sheetView tabSelected="1" view="pageBreakPreview" zoomScale="55" zoomScaleNormal="70" zoomScaleSheetLayoutView="55" zoomScalePageLayoutView="0" workbookViewId="0" topLeftCell="A1">
      <selection activeCell="A1" sqref="A1:AE1"/>
    </sheetView>
  </sheetViews>
  <sheetFormatPr defaultColWidth="9.140625" defaultRowHeight="15"/>
  <cols>
    <col min="1" max="1" width="8.421875" style="0" customWidth="1"/>
    <col min="2" max="2" width="36.8515625" style="0" customWidth="1"/>
    <col min="3" max="3" width="12.140625" style="0" bestFit="1" customWidth="1"/>
    <col min="4" max="4" width="9.421875" style="0" customWidth="1"/>
    <col min="5" max="5" width="8.28125" style="0" customWidth="1"/>
    <col min="6" max="9" width="9.8515625" style="0" customWidth="1"/>
    <col min="10" max="11" width="10.421875" style="0" customWidth="1"/>
    <col min="12" max="29" width="9.8515625" style="0" customWidth="1"/>
    <col min="31" max="31" width="15.7109375" style="0" customWidth="1"/>
    <col min="33" max="33" width="7.7109375" style="0" customWidth="1"/>
  </cols>
  <sheetData>
    <row r="1" spans="1:33" ht="22.5">
      <c r="A1" s="73" t="s">
        <v>107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61"/>
      <c r="AG1" s="61"/>
    </row>
    <row r="2" spans="1:33" ht="22.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61"/>
      <c r="AG2" s="61"/>
    </row>
    <row r="3" spans="1:33" ht="24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ht="23.25">
      <c r="A4" s="87" t="s">
        <v>13</v>
      </c>
      <c r="B4" s="74" t="s">
        <v>18</v>
      </c>
      <c r="C4" s="74" t="s">
        <v>17</v>
      </c>
      <c r="D4" s="77" t="s">
        <v>16</v>
      </c>
      <c r="E4" s="78"/>
      <c r="F4" s="120" t="s">
        <v>14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  <c r="R4" s="122" t="s">
        <v>15</v>
      </c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4"/>
      <c r="AF4" s="7"/>
      <c r="AG4" s="9"/>
      <c r="AH4" s="10"/>
    </row>
    <row r="5" spans="1:34" ht="15.75" customHeight="1">
      <c r="A5" s="88"/>
      <c r="B5" s="75"/>
      <c r="C5" s="75"/>
      <c r="D5" s="85"/>
      <c r="E5" s="86"/>
      <c r="F5" s="98" t="s">
        <v>2</v>
      </c>
      <c r="G5" s="99"/>
      <c r="H5" s="98" t="s">
        <v>8</v>
      </c>
      <c r="I5" s="99"/>
      <c r="J5" s="98" t="s">
        <v>6</v>
      </c>
      <c r="K5" s="99"/>
      <c r="L5" s="98" t="s">
        <v>7</v>
      </c>
      <c r="M5" s="99"/>
      <c r="N5" s="98" t="s">
        <v>4</v>
      </c>
      <c r="O5" s="99"/>
      <c r="P5" s="98" t="s">
        <v>9</v>
      </c>
      <c r="Q5" s="110"/>
      <c r="R5" s="103" t="s">
        <v>95</v>
      </c>
      <c r="S5" s="104"/>
      <c r="T5" s="114" t="s">
        <v>104</v>
      </c>
      <c r="U5" s="115"/>
      <c r="V5" s="106" t="s">
        <v>98</v>
      </c>
      <c r="W5" s="104"/>
      <c r="X5" s="106" t="s">
        <v>101</v>
      </c>
      <c r="Y5" s="104"/>
      <c r="Z5" s="107" t="s">
        <v>105</v>
      </c>
      <c r="AA5" s="107"/>
      <c r="AB5" s="107" t="s">
        <v>106</v>
      </c>
      <c r="AC5" s="107"/>
      <c r="AD5" s="98" t="s">
        <v>9</v>
      </c>
      <c r="AE5" s="108"/>
      <c r="AG5" s="93"/>
      <c r="AH5" s="93"/>
    </row>
    <row r="6" spans="1:34" ht="15.75">
      <c r="A6" s="88"/>
      <c r="B6" s="75"/>
      <c r="C6" s="75"/>
      <c r="D6" s="85"/>
      <c r="E6" s="86"/>
      <c r="F6" s="100" t="s">
        <v>3</v>
      </c>
      <c r="G6" s="101"/>
      <c r="H6" s="100"/>
      <c r="I6" s="101"/>
      <c r="J6" s="100" t="s">
        <v>3</v>
      </c>
      <c r="K6" s="101"/>
      <c r="L6" s="100"/>
      <c r="M6" s="101"/>
      <c r="N6" s="100" t="s">
        <v>5</v>
      </c>
      <c r="O6" s="101"/>
      <c r="P6" s="100" t="s">
        <v>19</v>
      </c>
      <c r="Q6" s="111"/>
      <c r="R6" s="90" t="s">
        <v>96</v>
      </c>
      <c r="S6" s="86"/>
      <c r="T6" s="116"/>
      <c r="U6" s="117"/>
      <c r="V6" s="85" t="s">
        <v>99</v>
      </c>
      <c r="W6" s="86"/>
      <c r="X6" s="85" t="s">
        <v>102</v>
      </c>
      <c r="Y6" s="86"/>
      <c r="Z6" s="107"/>
      <c r="AA6" s="107"/>
      <c r="AB6" s="107"/>
      <c r="AC6" s="107"/>
      <c r="AD6" s="100" t="s">
        <v>19</v>
      </c>
      <c r="AE6" s="109"/>
      <c r="AG6" s="93"/>
      <c r="AH6" s="93"/>
    </row>
    <row r="7" spans="1:34" ht="31.5" customHeight="1">
      <c r="A7" s="88"/>
      <c r="B7" s="75"/>
      <c r="C7" s="75"/>
      <c r="D7" s="79"/>
      <c r="E7" s="80"/>
      <c r="F7" s="112"/>
      <c r="G7" s="113"/>
      <c r="H7" s="112"/>
      <c r="I7" s="113"/>
      <c r="J7" s="112"/>
      <c r="K7" s="113"/>
      <c r="L7" s="112"/>
      <c r="M7" s="113"/>
      <c r="N7" s="112"/>
      <c r="O7" s="113"/>
      <c r="P7" s="96" t="s">
        <v>10</v>
      </c>
      <c r="Q7" s="102"/>
      <c r="R7" s="105" t="s">
        <v>97</v>
      </c>
      <c r="S7" s="80"/>
      <c r="T7" s="118"/>
      <c r="U7" s="119"/>
      <c r="V7" s="79" t="s">
        <v>100</v>
      </c>
      <c r="W7" s="80"/>
      <c r="X7" s="79" t="s">
        <v>103</v>
      </c>
      <c r="Y7" s="80"/>
      <c r="Z7" s="107"/>
      <c r="AA7" s="107"/>
      <c r="AB7" s="107"/>
      <c r="AC7" s="107"/>
      <c r="AD7" s="96" t="s">
        <v>11</v>
      </c>
      <c r="AE7" s="97"/>
      <c r="AG7" s="93"/>
      <c r="AH7" s="93"/>
    </row>
    <row r="8" spans="1:34" ht="16.5" thickBot="1">
      <c r="A8" s="88"/>
      <c r="B8" s="75"/>
      <c r="C8" s="75"/>
      <c r="D8" s="16" t="s">
        <v>0</v>
      </c>
      <c r="E8" s="16" t="s">
        <v>1</v>
      </c>
      <c r="F8" s="17" t="s">
        <v>0</v>
      </c>
      <c r="G8" s="17" t="s">
        <v>1</v>
      </c>
      <c r="H8" s="17" t="s">
        <v>0</v>
      </c>
      <c r="I8" s="17" t="s">
        <v>1</v>
      </c>
      <c r="J8" s="17" t="s">
        <v>0</v>
      </c>
      <c r="K8" s="17" t="s">
        <v>1</v>
      </c>
      <c r="L8" s="17" t="s">
        <v>0</v>
      </c>
      <c r="M8" s="17" t="s">
        <v>1</v>
      </c>
      <c r="N8" s="17" t="s">
        <v>0</v>
      </c>
      <c r="O8" s="17" t="s">
        <v>1</v>
      </c>
      <c r="P8" s="17" t="s">
        <v>0</v>
      </c>
      <c r="Q8" s="8" t="s">
        <v>1</v>
      </c>
      <c r="R8" s="53" t="s">
        <v>0</v>
      </c>
      <c r="S8" s="17" t="s">
        <v>1</v>
      </c>
      <c r="T8" s="17" t="s">
        <v>0</v>
      </c>
      <c r="U8" s="17" t="s">
        <v>1</v>
      </c>
      <c r="V8" s="17" t="s">
        <v>0</v>
      </c>
      <c r="W8" s="17" t="s">
        <v>1</v>
      </c>
      <c r="X8" s="17" t="s">
        <v>0</v>
      </c>
      <c r="Y8" s="17" t="s">
        <v>1</v>
      </c>
      <c r="Z8" s="17" t="s">
        <v>0</v>
      </c>
      <c r="AA8" s="17" t="s">
        <v>1</v>
      </c>
      <c r="AB8" s="17" t="s">
        <v>0</v>
      </c>
      <c r="AC8" s="17" t="s">
        <v>1</v>
      </c>
      <c r="AD8" s="17" t="s">
        <v>0</v>
      </c>
      <c r="AE8" s="18" t="s">
        <v>1</v>
      </c>
      <c r="AG8" s="10"/>
      <c r="AH8" s="10"/>
    </row>
    <row r="9" spans="1:34" ht="20.25">
      <c r="A9" s="23">
        <v>1106</v>
      </c>
      <c r="B9" s="24" t="s">
        <v>24</v>
      </c>
      <c r="C9" s="25">
        <v>998</v>
      </c>
      <c r="D9" s="25">
        <v>786</v>
      </c>
      <c r="E9" s="26">
        <f aca="true" t="shared" si="0" ref="E9:E60">(D9*100)/C9</f>
        <v>78.75751503006012</v>
      </c>
      <c r="F9" s="25">
        <v>379</v>
      </c>
      <c r="G9" s="27">
        <f aca="true" t="shared" si="1" ref="G9:G60">(F9*100)/D9</f>
        <v>48.218829516539444</v>
      </c>
      <c r="H9" s="25">
        <v>101</v>
      </c>
      <c r="I9" s="27">
        <f aca="true" t="shared" si="2" ref="I9:I60">(H9*100)/D9</f>
        <v>12.849872773536896</v>
      </c>
      <c r="J9" s="25">
        <v>195</v>
      </c>
      <c r="K9" s="27">
        <f aca="true" t="shared" si="3" ref="K9:K60">(J9*100)/D9</f>
        <v>24.80916030534351</v>
      </c>
      <c r="L9" s="25">
        <v>72</v>
      </c>
      <c r="M9" s="27">
        <f aca="true" t="shared" si="4" ref="M9:M60">(L9*100)/D9</f>
        <v>9.16030534351145</v>
      </c>
      <c r="N9" s="25">
        <v>13</v>
      </c>
      <c r="O9" s="27">
        <f aca="true" t="shared" si="5" ref="O9:O60">(N9*100)/D9</f>
        <v>1.6539440203562341</v>
      </c>
      <c r="P9" s="25">
        <v>24</v>
      </c>
      <c r="Q9" s="47">
        <f aca="true" t="shared" si="6" ref="Q9:Q60">(P9*100)/D9</f>
        <v>3.053435114503817</v>
      </c>
      <c r="R9" s="54">
        <v>226</v>
      </c>
      <c r="S9" s="27">
        <f aca="true" t="shared" si="7" ref="S9:S60">(R9*100)/D9</f>
        <v>28.75318066157761</v>
      </c>
      <c r="T9" s="27">
        <v>26</v>
      </c>
      <c r="U9" s="27">
        <f aca="true" t="shared" si="8" ref="U9:U60">(T9*100)/D9</f>
        <v>3.3078880407124682</v>
      </c>
      <c r="V9" s="25">
        <v>437</v>
      </c>
      <c r="W9" s="27">
        <f aca="true" t="shared" si="9" ref="W9:W60">(V9*100)/D9</f>
        <v>55.59796437659033</v>
      </c>
      <c r="X9" s="25">
        <v>54</v>
      </c>
      <c r="Y9" s="27">
        <f aca="true" t="shared" si="10" ref="Y9:Y60">(X9*100)/D9</f>
        <v>6.870229007633588</v>
      </c>
      <c r="Z9" s="27">
        <v>11</v>
      </c>
      <c r="AA9" s="27">
        <f aca="true" t="shared" si="11" ref="AA9:AA60">(Z9*100)/D9</f>
        <v>1.3994910941475827</v>
      </c>
      <c r="AB9" s="27">
        <v>11</v>
      </c>
      <c r="AC9" s="27">
        <f aca="true" t="shared" si="12" ref="AC9:AC60">(AB9*100)/D9</f>
        <v>1.3994910941475827</v>
      </c>
      <c r="AD9" s="25">
        <v>21</v>
      </c>
      <c r="AE9" s="28">
        <f aca="true" t="shared" si="13" ref="AE9:AE40">(AD9*100)/D9</f>
        <v>2.6717557251908395</v>
      </c>
      <c r="AG9" s="10"/>
      <c r="AH9" s="10"/>
    </row>
    <row r="10" spans="1:31" ht="20.25">
      <c r="A10" s="15">
        <v>1107</v>
      </c>
      <c r="B10" s="5" t="s">
        <v>25</v>
      </c>
      <c r="C10" s="2">
        <v>1030</v>
      </c>
      <c r="D10" s="2">
        <v>786</v>
      </c>
      <c r="E10" s="3">
        <f>(D10*100)/C10</f>
        <v>76.31067961165049</v>
      </c>
      <c r="F10" s="2">
        <v>374</v>
      </c>
      <c r="G10" s="4">
        <f>(F10*100)/D10</f>
        <v>47.58269720101781</v>
      </c>
      <c r="H10" s="2">
        <v>142</v>
      </c>
      <c r="I10" s="4">
        <f>(H10*100)/D10</f>
        <v>18.06615776081425</v>
      </c>
      <c r="J10" s="2">
        <v>187</v>
      </c>
      <c r="K10" s="4">
        <f>(J10*100)/D10</f>
        <v>23.791348600508904</v>
      </c>
      <c r="L10" s="2">
        <v>53</v>
      </c>
      <c r="M10" s="4">
        <f>(L10*100)/D10</f>
        <v>6.743002544529262</v>
      </c>
      <c r="N10" s="2">
        <v>9</v>
      </c>
      <c r="O10" s="4">
        <f>(N10*100)/D10</f>
        <v>1.1450381679389312</v>
      </c>
      <c r="P10" s="2">
        <v>21</v>
      </c>
      <c r="Q10" s="48">
        <f>(P10*100)/D10</f>
        <v>2.6717557251908395</v>
      </c>
      <c r="R10" s="55">
        <v>234</v>
      </c>
      <c r="S10" s="4">
        <f>(R10*100)/D10</f>
        <v>29.770992366412212</v>
      </c>
      <c r="T10" s="4">
        <v>28</v>
      </c>
      <c r="U10" s="4">
        <f>(T10*100)/D10</f>
        <v>3.5623409669211195</v>
      </c>
      <c r="V10" s="2">
        <v>441</v>
      </c>
      <c r="W10" s="4">
        <f>(V10*100)/D10</f>
        <v>56.10687022900763</v>
      </c>
      <c r="X10" s="2">
        <v>47</v>
      </c>
      <c r="Y10" s="4">
        <f>(X10*100)/D10</f>
        <v>5.979643765903308</v>
      </c>
      <c r="Z10" s="4">
        <v>10</v>
      </c>
      <c r="AA10" s="4">
        <f>(Z10*100)/D10</f>
        <v>1.272264631043257</v>
      </c>
      <c r="AB10" s="4">
        <v>5</v>
      </c>
      <c r="AC10" s="4">
        <f>(AB10*100)/D10</f>
        <v>0.6361323155216285</v>
      </c>
      <c r="AD10" s="2">
        <v>17</v>
      </c>
      <c r="AE10" s="14">
        <f t="shared" si="13"/>
        <v>2.162849872773537</v>
      </c>
    </row>
    <row r="11" spans="1:31" ht="20.25">
      <c r="A11" s="15">
        <v>1108</v>
      </c>
      <c r="B11" s="5" t="s">
        <v>74</v>
      </c>
      <c r="C11" s="2">
        <v>411</v>
      </c>
      <c r="D11" s="2">
        <v>341</v>
      </c>
      <c r="E11" s="3">
        <f>(D11*100)/C11</f>
        <v>82.9683698296837</v>
      </c>
      <c r="F11" s="2">
        <v>164</v>
      </c>
      <c r="G11" s="4">
        <f>(F11*100)/D11</f>
        <v>48.09384164222874</v>
      </c>
      <c r="H11" s="2">
        <v>43</v>
      </c>
      <c r="I11" s="4">
        <f>(H11*100)/D11</f>
        <v>12.609970674486803</v>
      </c>
      <c r="J11" s="2">
        <v>100</v>
      </c>
      <c r="K11" s="4">
        <f>(J11*100)/D11</f>
        <v>29.325513196480937</v>
      </c>
      <c r="L11" s="2">
        <v>20</v>
      </c>
      <c r="M11" s="4">
        <f>(L11*100)/D11</f>
        <v>5.865102639296188</v>
      </c>
      <c r="N11" s="2">
        <v>5</v>
      </c>
      <c r="O11" s="4">
        <f>(N11*100)/D11</f>
        <v>1.466275659824047</v>
      </c>
      <c r="P11" s="2">
        <v>9</v>
      </c>
      <c r="Q11" s="48">
        <f>(P11*100)/D11</f>
        <v>2.6392961876832843</v>
      </c>
      <c r="R11" s="55">
        <v>105</v>
      </c>
      <c r="S11" s="4">
        <f>(R11*100)/D11</f>
        <v>30.791788856304986</v>
      </c>
      <c r="T11" s="4">
        <v>6</v>
      </c>
      <c r="U11" s="4">
        <f>(T11*100)/D11</f>
        <v>1.7595307917888563</v>
      </c>
      <c r="V11" s="2">
        <v>188</v>
      </c>
      <c r="W11" s="4">
        <f>(V11*100)/D11</f>
        <v>55.131964809384165</v>
      </c>
      <c r="X11" s="2">
        <v>26</v>
      </c>
      <c r="Y11" s="4">
        <f>(X11*100)/D11</f>
        <v>7.624633431085044</v>
      </c>
      <c r="Z11" s="4">
        <v>0</v>
      </c>
      <c r="AA11" s="4">
        <f>(Z11*100)/D11</f>
        <v>0</v>
      </c>
      <c r="AB11" s="4">
        <v>2</v>
      </c>
      <c r="AC11" s="4">
        <f>(AB11*100)/D11</f>
        <v>0.5865102639296188</v>
      </c>
      <c r="AD11" s="2">
        <v>12</v>
      </c>
      <c r="AE11" s="14">
        <f t="shared" si="13"/>
        <v>3.5190615835777126</v>
      </c>
    </row>
    <row r="12" spans="1:31" ht="20.25">
      <c r="A12" s="15">
        <v>1109</v>
      </c>
      <c r="B12" s="5" t="s">
        <v>27</v>
      </c>
      <c r="C12" s="2">
        <v>293</v>
      </c>
      <c r="D12" s="2">
        <v>244</v>
      </c>
      <c r="E12" s="3">
        <f>(D12*100)/C12</f>
        <v>83.2764505119454</v>
      </c>
      <c r="F12" s="2">
        <v>133</v>
      </c>
      <c r="G12" s="4">
        <f>(F12*100)/D12</f>
        <v>54.50819672131148</v>
      </c>
      <c r="H12" s="2">
        <v>36</v>
      </c>
      <c r="I12" s="4">
        <f>(H12*100)/D12</f>
        <v>14.754098360655737</v>
      </c>
      <c r="J12" s="2">
        <v>47</v>
      </c>
      <c r="K12" s="4">
        <f>(J12*100)/D12</f>
        <v>19.262295081967213</v>
      </c>
      <c r="L12" s="2">
        <v>14</v>
      </c>
      <c r="M12" s="4">
        <f>(L12*100)/D12</f>
        <v>5.737704918032787</v>
      </c>
      <c r="N12" s="2">
        <v>0</v>
      </c>
      <c r="O12" s="4">
        <f>(N12*100)/D12</f>
        <v>0</v>
      </c>
      <c r="P12" s="2">
        <v>14</v>
      </c>
      <c r="Q12" s="48">
        <f>(P12*100)/D12</f>
        <v>5.737704918032787</v>
      </c>
      <c r="R12" s="55">
        <v>90</v>
      </c>
      <c r="S12" s="4">
        <f>(R12*100)/D12</f>
        <v>36.885245901639344</v>
      </c>
      <c r="T12" s="4">
        <v>9</v>
      </c>
      <c r="U12" s="4">
        <f>(T12*100)/D12</f>
        <v>3.6885245901639343</v>
      </c>
      <c r="V12" s="2">
        <v>102</v>
      </c>
      <c r="W12" s="4">
        <f>(V12*100)/D12</f>
        <v>41.80327868852459</v>
      </c>
      <c r="X12" s="2">
        <v>19</v>
      </c>
      <c r="Y12" s="4">
        <f>(X12*100)/D12</f>
        <v>7.786885245901639</v>
      </c>
      <c r="Z12" s="4">
        <v>5</v>
      </c>
      <c r="AA12" s="4">
        <f>(Z12*100)/D12</f>
        <v>2.0491803278688523</v>
      </c>
      <c r="AB12" s="4">
        <v>5</v>
      </c>
      <c r="AC12" s="4">
        <f>(AB12*100)/D12</f>
        <v>2.0491803278688523</v>
      </c>
      <c r="AD12" s="2">
        <v>14</v>
      </c>
      <c r="AE12" s="14">
        <f t="shared" si="13"/>
        <v>5.737704918032787</v>
      </c>
    </row>
    <row r="13" spans="1:31" ht="20.25">
      <c r="A13" s="15">
        <v>1110</v>
      </c>
      <c r="B13" s="5" t="s">
        <v>28</v>
      </c>
      <c r="C13" s="2">
        <v>222</v>
      </c>
      <c r="D13" s="2">
        <v>187</v>
      </c>
      <c r="E13" s="3">
        <f>(D13*100)/C13</f>
        <v>84.23423423423424</v>
      </c>
      <c r="F13" s="2">
        <v>131</v>
      </c>
      <c r="G13" s="4">
        <f>(F13*100)/D13</f>
        <v>70.05347593582887</v>
      </c>
      <c r="H13" s="2">
        <v>16</v>
      </c>
      <c r="I13" s="4">
        <f>(H13*100)/D13</f>
        <v>8.556149732620321</v>
      </c>
      <c r="J13" s="2">
        <v>19</v>
      </c>
      <c r="K13" s="4">
        <f>(J13*100)/D13</f>
        <v>10.16042780748663</v>
      </c>
      <c r="L13" s="2">
        <v>15</v>
      </c>
      <c r="M13" s="4">
        <f>(L13*100)/D13</f>
        <v>8.02139037433155</v>
      </c>
      <c r="N13" s="2">
        <v>1</v>
      </c>
      <c r="O13" s="4">
        <f>(N13*100)/D13</f>
        <v>0.5347593582887701</v>
      </c>
      <c r="P13" s="2">
        <v>5</v>
      </c>
      <c r="Q13" s="48">
        <f>(P13*100)/D13</f>
        <v>2.6737967914438503</v>
      </c>
      <c r="R13" s="55">
        <v>113</v>
      </c>
      <c r="S13" s="4">
        <f>(R13*100)/D13</f>
        <v>60.42780748663102</v>
      </c>
      <c r="T13" s="4">
        <v>2</v>
      </c>
      <c r="U13" s="4">
        <f>(T13*100)/D13</f>
        <v>1.0695187165775402</v>
      </c>
      <c r="V13" s="2">
        <v>61</v>
      </c>
      <c r="W13" s="4">
        <f>(V13*100)/D13</f>
        <v>32.62032085561497</v>
      </c>
      <c r="X13" s="2">
        <v>6</v>
      </c>
      <c r="Y13" s="4">
        <f>(X13*100)/D13</f>
        <v>3.2085561497326203</v>
      </c>
      <c r="Z13" s="4">
        <v>0</v>
      </c>
      <c r="AA13" s="4">
        <f>(Z13*100)/D13</f>
        <v>0</v>
      </c>
      <c r="AB13" s="4">
        <v>1</v>
      </c>
      <c r="AC13" s="4">
        <f>(AB13*100)/D13</f>
        <v>0.5347593582887701</v>
      </c>
      <c r="AD13" s="2">
        <v>4</v>
      </c>
      <c r="AE13" s="14">
        <f t="shared" si="13"/>
        <v>2.1390374331550803</v>
      </c>
    </row>
    <row r="14" spans="1:31" ht="20.25">
      <c r="A14" s="15">
        <v>1111</v>
      </c>
      <c r="B14" s="5" t="s">
        <v>29</v>
      </c>
      <c r="C14" s="2">
        <v>609</v>
      </c>
      <c r="D14" s="2">
        <v>549</v>
      </c>
      <c r="E14" s="3">
        <f>(D14*100)/C14</f>
        <v>90.14778325123153</v>
      </c>
      <c r="F14" s="2">
        <v>421</v>
      </c>
      <c r="G14" s="4">
        <f>(F14*100)/D14</f>
        <v>76.68488160291439</v>
      </c>
      <c r="H14" s="2">
        <v>19</v>
      </c>
      <c r="I14" s="4">
        <f>(H14*100)/D14</f>
        <v>3.4608378870673953</v>
      </c>
      <c r="J14" s="2">
        <v>19</v>
      </c>
      <c r="K14" s="4">
        <f>(J14*100)/D14</f>
        <v>3.4608378870673953</v>
      </c>
      <c r="L14" s="2">
        <v>11</v>
      </c>
      <c r="M14" s="4">
        <f>(L14*100)/D14</f>
        <v>2.0036429872495445</v>
      </c>
      <c r="N14" s="2">
        <v>5</v>
      </c>
      <c r="O14" s="4">
        <f>(N14*100)/D14</f>
        <v>0.9107468123861566</v>
      </c>
      <c r="P14" s="2">
        <v>16</v>
      </c>
      <c r="Q14" s="48">
        <f>(P14*100)/D14</f>
        <v>2.914389799635701</v>
      </c>
      <c r="R14" s="55">
        <v>338</v>
      </c>
      <c r="S14" s="4">
        <f>(R14*100)/D14</f>
        <v>61.56648451730419</v>
      </c>
      <c r="T14" s="4">
        <v>8</v>
      </c>
      <c r="U14" s="4">
        <f>(T14*100)/D14</f>
        <v>1.4571948998178506</v>
      </c>
      <c r="V14" s="2">
        <v>151</v>
      </c>
      <c r="W14" s="4">
        <f>(V14*100)/D14</f>
        <v>27.50455373406193</v>
      </c>
      <c r="X14" s="2">
        <v>19</v>
      </c>
      <c r="Y14" s="4">
        <f>(X14*100)/D14</f>
        <v>3.4608378870673953</v>
      </c>
      <c r="Z14" s="4">
        <v>15</v>
      </c>
      <c r="AA14" s="4">
        <f>(Z14*100)/D14</f>
        <v>2.73224043715847</v>
      </c>
      <c r="AB14" s="4">
        <v>4</v>
      </c>
      <c r="AC14" s="4">
        <f>(AB14*100)/D14</f>
        <v>0.7285974499089253</v>
      </c>
      <c r="AD14" s="2">
        <v>14</v>
      </c>
      <c r="AE14" s="14">
        <f t="shared" si="13"/>
        <v>2.5500910746812386</v>
      </c>
    </row>
    <row r="15" spans="1:31" ht="20.25">
      <c r="A15" s="15">
        <v>1112</v>
      </c>
      <c r="B15" s="5" t="s">
        <v>30</v>
      </c>
      <c r="C15" s="2">
        <v>305</v>
      </c>
      <c r="D15" s="2">
        <v>212</v>
      </c>
      <c r="E15" s="3">
        <f t="shared" si="0"/>
        <v>69.50819672131148</v>
      </c>
      <c r="F15" s="2">
        <v>127</v>
      </c>
      <c r="G15" s="4">
        <f t="shared" si="1"/>
        <v>59.905660377358494</v>
      </c>
      <c r="H15" s="2">
        <v>15</v>
      </c>
      <c r="I15" s="4">
        <f t="shared" si="2"/>
        <v>7.0754716981132075</v>
      </c>
      <c r="J15" s="2">
        <v>72</v>
      </c>
      <c r="K15" s="4">
        <f t="shared" si="3"/>
        <v>33.9622641509434</v>
      </c>
      <c r="L15" s="2">
        <v>8</v>
      </c>
      <c r="M15" s="4">
        <f t="shared" si="4"/>
        <v>3.7735849056603774</v>
      </c>
      <c r="N15" s="2">
        <v>2</v>
      </c>
      <c r="O15" s="4">
        <f t="shared" si="5"/>
        <v>0.9433962264150944</v>
      </c>
      <c r="P15" s="2">
        <v>13</v>
      </c>
      <c r="Q15" s="48">
        <f t="shared" si="6"/>
        <v>6.132075471698113</v>
      </c>
      <c r="R15" s="55">
        <v>72</v>
      </c>
      <c r="S15" s="4">
        <f t="shared" si="7"/>
        <v>33.9622641509434</v>
      </c>
      <c r="T15" s="4">
        <v>2</v>
      </c>
      <c r="U15" s="4">
        <f t="shared" si="8"/>
        <v>0.9433962264150944</v>
      </c>
      <c r="V15" s="2">
        <v>138</v>
      </c>
      <c r="W15" s="4">
        <f t="shared" si="9"/>
        <v>65.09433962264151</v>
      </c>
      <c r="X15" s="2">
        <v>8</v>
      </c>
      <c r="Y15" s="4">
        <f t="shared" si="10"/>
        <v>3.7735849056603774</v>
      </c>
      <c r="Z15" s="4">
        <v>3</v>
      </c>
      <c r="AA15" s="4">
        <f t="shared" si="11"/>
        <v>1.4150943396226414</v>
      </c>
      <c r="AB15" s="4">
        <v>2</v>
      </c>
      <c r="AC15" s="4">
        <f t="shared" si="12"/>
        <v>0.9433962264150944</v>
      </c>
      <c r="AD15" s="2">
        <v>10</v>
      </c>
      <c r="AE15" s="14">
        <f t="shared" si="13"/>
        <v>4.716981132075472</v>
      </c>
    </row>
    <row r="16" spans="1:31" s="11" customFormat="1" ht="21" thickBot="1">
      <c r="A16" s="29"/>
      <c r="B16" s="30" t="s">
        <v>34</v>
      </c>
      <c r="C16" s="31">
        <f>SUM(C9:C15)</f>
        <v>3868</v>
      </c>
      <c r="D16" s="31">
        <f>SUM(D9:D15)</f>
        <v>3105</v>
      </c>
      <c r="E16" s="32">
        <f t="shared" si="0"/>
        <v>80.27404343329886</v>
      </c>
      <c r="F16" s="31">
        <f>SUM(F9:F15)</f>
        <v>1729</v>
      </c>
      <c r="G16" s="32">
        <f t="shared" si="1"/>
        <v>55.68438003220612</v>
      </c>
      <c r="H16" s="31">
        <f>SUM(H9:H15)</f>
        <v>372</v>
      </c>
      <c r="I16" s="32">
        <f t="shared" si="2"/>
        <v>11.980676328502415</v>
      </c>
      <c r="J16" s="31">
        <f>SUM(J9:J15)</f>
        <v>639</v>
      </c>
      <c r="K16" s="32">
        <f t="shared" si="3"/>
        <v>20.579710144927535</v>
      </c>
      <c r="L16" s="31">
        <f>SUM(L9:L15)</f>
        <v>193</v>
      </c>
      <c r="M16" s="32">
        <f t="shared" si="4"/>
        <v>6.215780998389694</v>
      </c>
      <c r="N16" s="31">
        <f>SUM(N9:N15)</f>
        <v>35</v>
      </c>
      <c r="O16" s="32">
        <f t="shared" si="5"/>
        <v>1.1272141706924315</v>
      </c>
      <c r="P16" s="31">
        <f>SUM(P9:P15)</f>
        <v>102</v>
      </c>
      <c r="Q16" s="49">
        <f t="shared" si="6"/>
        <v>3.285024154589372</v>
      </c>
      <c r="R16" s="56">
        <f>SUM(R9:R15)</f>
        <v>1178</v>
      </c>
      <c r="S16" s="32">
        <f t="shared" si="7"/>
        <v>37.93880837359098</v>
      </c>
      <c r="T16" s="31">
        <f>SUM(T9:T15)</f>
        <v>81</v>
      </c>
      <c r="U16" s="32">
        <f t="shared" si="8"/>
        <v>2.608695652173913</v>
      </c>
      <c r="V16" s="31">
        <f>SUM(V9:V15)</f>
        <v>1518</v>
      </c>
      <c r="W16" s="32">
        <f t="shared" si="9"/>
        <v>48.888888888888886</v>
      </c>
      <c r="X16" s="31">
        <f>SUM(X9:X15)</f>
        <v>179</v>
      </c>
      <c r="Y16" s="32">
        <f t="shared" si="10"/>
        <v>5.764895330112721</v>
      </c>
      <c r="Z16" s="31">
        <f>SUM(Z9:Z15)</f>
        <v>44</v>
      </c>
      <c r="AA16" s="32">
        <f t="shared" si="11"/>
        <v>1.4170692431561998</v>
      </c>
      <c r="AB16" s="31">
        <f>SUM(AB9:AB15)</f>
        <v>30</v>
      </c>
      <c r="AC16" s="32">
        <f t="shared" si="12"/>
        <v>0.966183574879227</v>
      </c>
      <c r="AD16" s="31">
        <f>SUM(AD9:AD15)</f>
        <v>92</v>
      </c>
      <c r="AE16" s="33">
        <f t="shared" si="13"/>
        <v>2.962962962962963</v>
      </c>
    </row>
    <row r="17" spans="1:31" ht="21" thickBot="1">
      <c r="A17" s="13">
        <v>1113</v>
      </c>
      <c r="B17" s="1" t="s">
        <v>75</v>
      </c>
      <c r="C17" s="19">
        <v>717</v>
      </c>
      <c r="D17" s="19">
        <v>595</v>
      </c>
      <c r="E17" s="20">
        <f t="shared" si="0"/>
        <v>82.98465829846583</v>
      </c>
      <c r="F17" s="19">
        <v>352</v>
      </c>
      <c r="G17" s="21">
        <f t="shared" si="1"/>
        <v>59.15966386554622</v>
      </c>
      <c r="H17" s="19">
        <v>58</v>
      </c>
      <c r="I17" s="21">
        <f t="shared" si="2"/>
        <v>9.747899159663865</v>
      </c>
      <c r="J17" s="19">
        <v>145</v>
      </c>
      <c r="K17" s="21">
        <f t="shared" si="3"/>
        <v>24.369747899159663</v>
      </c>
      <c r="L17" s="19">
        <v>22</v>
      </c>
      <c r="M17" s="21">
        <f t="shared" si="4"/>
        <v>3.697478991596639</v>
      </c>
      <c r="N17" s="19">
        <v>5</v>
      </c>
      <c r="O17" s="21">
        <f t="shared" si="5"/>
        <v>0.8403361344537815</v>
      </c>
      <c r="P17" s="19">
        <v>13</v>
      </c>
      <c r="Q17" s="50">
        <f t="shared" si="6"/>
        <v>2.1848739495798317</v>
      </c>
      <c r="R17" s="57">
        <v>267</v>
      </c>
      <c r="S17" s="32">
        <f t="shared" si="7"/>
        <v>44.87394957983193</v>
      </c>
      <c r="T17" s="19">
        <v>7</v>
      </c>
      <c r="U17" s="21">
        <f t="shared" si="8"/>
        <v>1.1764705882352942</v>
      </c>
      <c r="V17" s="19">
        <v>240</v>
      </c>
      <c r="W17" s="21">
        <f t="shared" si="9"/>
        <v>40.33613445378151</v>
      </c>
      <c r="X17" s="19">
        <v>46</v>
      </c>
      <c r="Y17" s="21">
        <f t="shared" si="10"/>
        <v>7.73109243697479</v>
      </c>
      <c r="Z17" s="19">
        <v>14</v>
      </c>
      <c r="AA17" s="21">
        <f t="shared" si="11"/>
        <v>2.3529411764705883</v>
      </c>
      <c r="AB17" s="19">
        <v>5</v>
      </c>
      <c r="AC17" s="21">
        <f t="shared" si="12"/>
        <v>0.8403361344537815</v>
      </c>
      <c r="AD17" s="19">
        <v>16</v>
      </c>
      <c r="AE17" s="22">
        <f t="shared" si="13"/>
        <v>2.689075630252101</v>
      </c>
    </row>
    <row r="18" spans="1:31" ht="20.25">
      <c r="A18" s="15">
        <v>1114</v>
      </c>
      <c r="B18" s="5" t="s">
        <v>32</v>
      </c>
      <c r="C18" s="2">
        <v>641</v>
      </c>
      <c r="D18" s="2">
        <v>534</v>
      </c>
      <c r="E18" s="3">
        <f t="shared" si="0"/>
        <v>83.30733229329174</v>
      </c>
      <c r="F18" s="2">
        <v>342</v>
      </c>
      <c r="G18" s="4">
        <f t="shared" si="1"/>
        <v>64.04494382022472</v>
      </c>
      <c r="H18" s="2">
        <v>43</v>
      </c>
      <c r="I18" s="4">
        <f t="shared" si="2"/>
        <v>8.05243445692884</v>
      </c>
      <c r="J18" s="2">
        <v>79</v>
      </c>
      <c r="K18" s="4">
        <f t="shared" si="3"/>
        <v>14.794007490636703</v>
      </c>
      <c r="L18" s="2">
        <v>46</v>
      </c>
      <c r="M18" s="4">
        <f t="shared" si="4"/>
        <v>8.614232209737828</v>
      </c>
      <c r="N18" s="2">
        <v>6</v>
      </c>
      <c r="O18" s="4">
        <f t="shared" si="5"/>
        <v>1.1235955056179776</v>
      </c>
      <c r="P18" s="2">
        <v>18</v>
      </c>
      <c r="Q18" s="48">
        <f t="shared" si="6"/>
        <v>3.3707865168539324</v>
      </c>
      <c r="R18" s="55">
        <v>236</v>
      </c>
      <c r="S18" s="4">
        <f t="shared" si="7"/>
        <v>44.19475655430712</v>
      </c>
      <c r="T18" s="2">
        <v>11</v>
      </c>
      <c r="U18" s="4">
        <f t="shared" si="8"/>
        <v>2.059925093632959</v>
      </c>
      <c r="V18" s="2">
        <v>211</v>
      </c>
      <c r="W18" s="4">
        <f t="shared" si="9"/>
        <v>39.51310861423221</v>
      </c>
      <c r="X18" s="2">
        <v>34</v>
      </c>
      <c r="Y18" s="4">
        <f t="shared" si="10"/>
        <v>6.367041198501872</v>
      </c>
      <c r="Z18" s="2">
        <v>14</v>
      </c>
      <c r="AA18" s="4">
        <f t="shared" si="11"/>
        <v>2.6217228464419478</v>
      </c>
      <c r="AB18" s="2">
        <v>11</v>
      </c>
      <c r="AC18" s="4">
        <f t="shared" si="12"/>
        <v>2.059925093632959</v>
      </c>
      <c r="AD18" s="2">
        <v>17</v>
      </c>
      <c r="AE18" s="14">
        <f t="shared" si="13"/>
        <v>3.183520599250936</v>
      </c>
    </row>
    <row r="19" spans="1:31" s="11" customFormat="1" ht="21" thickBot="1">
      <c r="A19" s="34"/>
      <c r="B19" s="35" t="s">
        <v>76</v>
      </c>
      <c r="C19" s="36">
        <f>SUM(C17:C18)</f>
        <v>1358</v>
      </c>
      <c r="D19" s="36">
        <f>SUM(D17:D18)</f>
        <v>1129</v>
      </c>
      <c r="E19" s="37">
        <f t="shared" si="0"/>
        <v>83.13696612665684</v>
      </c>
      <c r="F19" s="36">
        <f>SUM(F17:F18)</f>
        <v>694</v>
      </c>
      <c r="G19" s="37">
        <f t="shared" si="1"/>
        <v>61.47032772364925</v>
      </c>
      <c r="H19" s="36">
        <f>SUM(H17:H18)</f>
        <v>101</v>
      </c>
      <c r="I19" s="37">
        <f t="shared" si="2"/>
        <v>8.945969884853852</v>
      </c>
      <c r="J19" s="36">
        <f>SUM(J17:J18)</f>
        <v>224</v>
      </c>
      <c r="K19" s="37">
        <f t="shared" si="3"/>
        <v>19.840566873339238</v>
      </c>
      <c r="L19" s="36">
        <f>SUM(L17:L18)</f>
        <v>68</v>
      </c>
      <c r="M19" s="37">
        <f t="shared" si="4"/>
        <v>6.023029229406554</v>
      </c>
      <c r="N19" s="36">
        <f>SUM(N17:N18)</f>
        <v>11</v>
      </c>
      <c r="O19" s="37">
        <f t="shared" si="5"/>
        <v>0.9743135518157662</v>
      </c>
      <c r="P19" s="36">
        <f>SUM(P17:P18)</f>
        <v>31</v>
      </c>
      <c r="Q19" s="51">
        <f t="shared" si="6"/>
        <v>2.745792736935341</v>
      </c>
      <c r="R19" s="36">
        <f>SUM(R17:R18)</f>
        <v>503</v>
      </c>
      <c r="S19" s="37">
        <f t="shared" si="7"/>
        <v>44.552701505757305</v>
      </c>
      <c r="T19" s="36">
        <f>SUM(T17:T18)</f>
        <v>18</v>
      </c>
      <c r="U19" s="37">
        <f t="shared" si="8"/>
        <v>1.5943312666076173</v>
      </c>
      <c r="V19" s="36">
        <f>SUM(V17:V18)</f>
        <v>451</v>
      </c>
      <c r="W19" s="37">
        <f t="shared" si="9"/>
        <v>39.946855624446414</v>
      </c>
      <c r="X19" s="36">
        <f>SUM(X17:X18)</f>
        <v>80</v>
      </c>
      <c r="Y19" s="37">
        <f t="shared" si="10"/>
        <v>7.085916740478299</v>
      </c>
      <c r="Z19" s="36">
        <f>SUM(Z17:Z18)</f>
        <v>28</v>
      </c>
      <c r="AA19" s="37">
        <f t="shared" si="11"/>
        <v>2.4800708591674048</v>
      </c>
      <c r="AB19" s="36">
        <f>SUM(AB17:AB18)</f>
        <v>16</v>
      </c>
      <c r="AC19" s="37">
        <f t="shared" si="12"/>
        <v>1.41718334809566</v>
      </c>
      <c r="AD19" s="36">
        <f>SUM(AD17:AD18)</f>
        <v>33</v>
      </c>
      <c r="AE19" s="38">
        <f t="shared" si="13"/>
        <v>2.9229406554472983</v>
      </c>
    </row>
    <row r="20" spans="1:31" ht="20.25">
      <c r="A20" s="23">
        <v>1115</v>
      </c>
      <c r="B20" s="24" t="s">
        <v>35</v>
      </c>
      <c r="C20" s="25">
        <v>140</v>
      </c>
      <c r="D20" s="25">
        <v>90</v>
      </c>
      <c r="E20" s="26">
        <f t="shared" si="0"/>
        <v>64.28571428571429</v>
      </c>
      <c r="F20" s="25">
        <v>53</v>
      </c>
      <c r="G20" s="27">
        <f t="shared" si="1"/>
        <v>58.888888888888886</v>
      </c>
      <c r="H20" s="25">
        <v>9</v>
      </c>
      <c r="I20" s="27">
        <f t="shared" si="2"/>
        <v>10</v>
      </c>
      <c r="J20" s="25">
        <v>16</v>
      </c>
      <c r="K20" s="27">
        <f t="shared" si="3"/>
        <v>17.77777777777778</v>
      </c>
      <c r="L20" s="25">
        <v>7</v>
      </c>
      <c r="M20" s="27">
        <f t="shared" si="4"/>
        <v>7.777777777777778</v>
      </c>
      <c r="N20" s="25">
        <v>3</v>
      </c>
      <c r="O20" s="27">
        <f t="shared" si="5"/>
        <v>3.3333333333333335</v>
      </c>
      <c r="P20" s="25">
        <v>2</v>
      </c>
      <c r="Q20" s="47">
        <f t="shared" si="6"/>
        <v>2.2222222222222223</v>
      </c>
      <c r="R20" s="54">
        <v>25</v>
      </c>
      <c r="S20" s="27">
        <f t="shared" si="7"/>
        <v>27.77777777777778</v>
      </c>
      <c r="T20" s="25">
        <v>2</v>
      </c>
      <c r="U20" s="27">
        <f t="shared" si="8"/>
        <v>2.2222222222222223</v>
      </c>
      <c r="V20" s="25">
        <v>46</v>
      </c>
      <c r="W20" s="27">
        <f t="shared" si="9"/>
        <v>51.111111111111114</v>
      </c>
      <c r="X20" s="25">
        <v>5</v>
      </c>
      <c r="Y20" s="27">
        <f t="shared" si="10"/>
        <v>5.555555555555555</v>
      </c>
      <c r="Z20" s="25">
        <v>4</v>
      </c>
      <c r="AA20" s="27">
        <f t="shared" si="11"/>
        <v>4.444444444444445</v>
      </c>
      <c r="AB20" s="25">
        <v>4</v>
      </c>
      <c r="AC20" s="27">
        <f t="shared" si="12"/>
        <v>4.444444444444445</v>
      </c>
      <c r="AD20" s="25">
        <v>4</v>
      </c>
      <c r="AE20" s="28">
        <f t="shared" si="13"/>
        <v>4.444444444444445</v>
      </c>
    </row>
    <row r="21" spans="1:31" ht="20.25">
      <c r="A21" s="15">
        <v>1116</v>
      </c>
      <c r="B21" s="5" t="s">
        <v>36</v>
      </c>
      <c r="C21" s="2">
        <v>533</v>
      </c>
      <c r="D21" s="2">
        <v>343</v>
      </c>
      <c r="E21" s="3">
        <f t="shared" si="0"/>
        <v>64.35272045028142</v>
      </c>
      <c r="F21" s="2">
        <v>192</v>
      </c>
      <c r="G21" s="4">
        <f t="shared" si="1"/>
        <v>55.97667638483965</v>
      </c>
      <c r="H21" s="2">
        <v>27</v>
      </c>
      <c r="I21" s="4">
        <f t="shared" si="2"/>
        <v>7.871720116618076</v>
      </c>
      <c r="J21" s="2">
        <v>65</v>
      </c>
      <c r="K21" s="4">
        <f t="shared" si="3"/>
        <v>18.950437317784257</v>
      </c>
      <c r="L21" s="2">
        <v>39</v>
      </c>
      <c r="M21" s="4">
        <f t="shared" si="4"/>
        <v>11.370262390670554</v>
      </c>
      <c r="N21" s="2">
        <v>8</v>
      </c>
      <c r="O21" s="4">
        <f t="shared" si="5"/>
        <v>2.3323615160349855</v>
      </c>
      <c r="P21" s="2">
        <v>12</v>
      </c>
      <c r="Q21" s="48">
        <f t="shared" si="6"/>
        <v>3.498542274052478</v>
      </c>
      <c r="R21" s="55">
        <v>98</v>
      </c>
      <c r="S21" s="4">
        <f t="shared" si="7"/>
        <v>28.571428571428573</v>
      </c>
      <c r="T21" s="2">
        <v>8</v>
      </c>
      <c r="U21" s="4">
        <f t="shared" si="8"/>
        <v>2.3323615160349855</v>
      </c>
      <c r="V21" s="2">
        <v>204</v>
      </c>
      <c r="W21" s="4">
        <f t="shared" si="9"/>
        <v>59.475218658892125</v>
      </c>
      <c r="X21" s="2">
        <v>13</v>
      </c>
      <c r="Y21" s="4">
        <f t="shared" si="10"/>
        <v>3.7900874635568513</v>
      </c>
      <c r="Z21" s="2">
        <v>9</v>
      </c>
      <c r="AA21" s="4">
        <f t="shared" si="11"/>
        <v>2.623906705539359</v>
      </c>
      <c r="AB21" s="2">
        <v>3</v>
      </c>
      <c r="AC21" s="4">
        <f t="shared" si="12"/>
        <v>0.8746355685131195</v>
      </c>
      <c r="AD21" s="2">
        <v>7</v>
      </c>
      <c r="AE21" s="14">
        <f t="shared" si="13"/>
        <v>2.0408163265306123</v>
      </c>
    </row>
    <row r="22" spans="1:31" ht="20.25">
      <c r="A22" s="15">
        <v>1117</v>
      </c>
      <c r="B22" s="5" t="s">
        <v>37</v>
      </c>
      <c r="C22" s="2">
        <v>555</v>
      </c>
      <c r="D22" s="2">
        <v>436</v>
      </c>
      <c r="E22" s="3">
        <f t="shared" si="0"/>
        <v>78.55855855855856</v>
      </c>
      <c r="F22" s="2">
        <v>173</v>
      </c>
      <c r="G22" s="4">
        <f t="shared" si="1"/>
        <v>39.678899082568805</v>
      </c>
      <c r="H22" s="2">
        <v>85</v>
      </c>
      <c r="I22" s="4">
        <f t="shared" si="2"/>
        <v>19.495412844036696</v>
      </c>
      <c r="J22" s="2">
        <v>121</v>
      </c>
      <c r="K22" s="4">
        <f t="shared" si="3"/>
        <v>27.75229357798165</v>
      </c>
      <c r="L22" s="2">
        <v>32</v>
      </c>
      <c r="M22" s="4">
        <f t="shared" si="4"/>
        <v>7.339449541284404</v>
      </c>
      <c r="N22" s="2">
        <v>9</v>
      </c>
      <c r="O22" s="4">
        <f t="shared" si="5"/>
        <v>2.0642201834862384</v>
      </c>
      <c r="P22" s="2">
        <v>19</v>
      </c>
      <c r="Q22" s="48">
        <f t="shared" si="6"/>
        <v>4.3577981651376145</v>
      </c>
      <c r="R22" s="55">
        <v>90</v>
      </c>
      <c r="S22" s="4">
        <f t="shared" si="7"/>
        <v>20.642201834862384</v>
      </c>
      <c r="T22" s="2">
        <v>15</v>
      </c>
      <c r="U22" s="4">
        <f t="shared" si="8"/>
        <v>3.4403669724770642</v>
      </c>
      <c r="V22" s="2">
        <v>255</v>
      </c>
      <c r="W22" s="4">
        <f t="shared" si="9"/>
        <v>58.48623853211009</v>
      </c>
      <c r="X22" s="2">
        <v>47</v>
      </c>
      <c r="Y22" s="4">
        <f t="shared" si="10"/>
        <v>10.779816513761467</v>
      </c>
      <c r="Z22" s="2">
        <v>8</v>
      </c>
      <c r="AA22" s="4">
        <f t="shared" si="11"/>
        <v>1.834862385321101</v>
      </c>
      <c r="AB22" s="2">
        <v>3</v>
      </c>
      <c r="AC22" s="4">
        <f t="shared" si="12"/>
        <v>0.6880733944954128</v>
      </c>
      <c r="AD22" s="2">
        <v>18</v>
      </c>
      <c r="AE22" s="14">
        <f t="shared" si="13"/>
        <v>4.128440366972477</v>
      </c>
    </row>
    <row r="23" spans="1:31" s="11" customFormat="1" ht="21" thickBot="1">
      <c r="A23" s="29"/>
      <c r="B23" s="30" t="s">
        <v>38</v>
      </c>
      <c r="C23" s="31">
        <f>SUM(C20:C22)</f>
        <v>1228</v>
      </c>
      <c r="D23" s="31">
        <f aca="true" t="shared" si="14" ref="D23:AE23">SUM(D20:D22)</f>
        <v>869</v>
      </c>
      <c r="E23" s="32">
        <f t="shared" si="0"/>
        <v>70.76547231270358</v>
      </c>
      <c r="F23" s="31">
        <f t="shared" si="14"/>
        <v>418</v>
      </c>
      <c r="G23" s="32">
        <f t="shared" si="1"/>
        <v>48.10126582278481</v>
      </c>
      <c r="H23" s="31">
        <f t="shared" si="14"/>
        <v>121</v>
      </c>
      <c r="I23" s="31">
        <f t="shared" si="14"/>
        <v>37.36713296065477</v>
      </c>
      <c r="J23" s="31">
        <f t="shared" si="14"/>
        <v>202</v>
      </c>
      <c r="K23" s="31">
        <f t="shared" si="14"/>
        <v>64.48050867354368</v>
      </c>
      <c r="L23" s="31">
        <f t="shared" si="14"/>
        <v>78</v>
      </c>
      <c r="M23" s="31">
        <f t="shared" si="14"/>
        <v>26.487489709732735</v>
      </c>
      <c r="N23" s="31">
        <f t="shared" si="14"/>
        <v>20</v>
      </c>
      <c r="O23" s="31">
        <f t="shared" si="14"/>
        <v>7.729915032854557</v>
      </c>
      <c r="P23" s="31">
        <f t="shared" si="14"/>
        <v>33</v>
      </c>
      <c r="Q23" s="31">
        <f t="shared" si="14"/>
        <v>10.078562661412315</v>
      </c>
      <c r="R23" s="31">
        <f t="shared" si="14"/>
        <v>213</v>
      </c>
      <c r="S23" s="31">
        <f t="shared" si="14"/>
        <v>76.99140818406875</v>
      </c>
      <c r="T23" s="31">
        <f t="shared" si="14"/>
        <v>25</v>
      </c>
      <c r="U23" s="31">
        <f t="shared" si="14"/>
        <v>7.994950710734272</v>
      </c>
      <c r="V23" s="31">
        <f t="shared" si="14"/>
        <v>505</v>
      </c>
      <c r="W23" s="31">
        <f t="shared" si="14"/>
        <v>169.07256830211332</v>
      </c>
      <c r="X23" s="31">
        <f t="shared" si="14"/>
        <v>65</v>
      </c>
      <c r="Y23" s="31">
        <f t="shared" si="14"/>
        <v>20.125459532873876</v>
      </c>
      <c r="Z23" s="31">
        <f t="shared" si="14"/>
        <v>21</v>
      </c>
      <c r="AA23" s="31">
        <f t="shared" si="14"/>
        <v>8.903213535304904</v>
      </c>
      <c r="AB23" s="31">
        <f t="shared" si="14"/>
        <v>10</v>
      </c>
      <c r="AC23" s="31">
        <f t="shared" si="14"/>
        <v>6.007153407452977</v>
      </c>
      <c r="AD23" s="31">
        <f t="shared" si="14"/>
        <v>29</v>
      </c>
      <c r="AE23" s="31">
        <f t="shared" si="14"/>
        <v>10.613701137947533</v>
      </c>
    </row>
    <row r="24" spans="1:31" ht="20.25">
      <c r="A24" s="13">
        <v>1118</v>
      </c>
      <c r="B24" s="1" t="s">
        <v>39</v>
      </c>
      <c r="C24" s="19">
        <v>593</v>
      </c>
      <c r="D24" s="19">
        <v>390</v>
      </c>
      <c r="E24" s="20">
        <f t="shared" si="0"/>
        <v>65.7672849915683</v>
      </c>
      <c r="F24" s="19">
        <v>217</v>
      </c>
      <c r="G24" s="21">
        <f t="shared" si="1"/>
        <v>55.64102564102564</v>
      </c>
      <c r="H24" s="19">
        <v>42</v>
      </c>
      <c r="I24" s="21">
        <f t="shared" si="2"/>
        <v>10.76923076923077</v>
      </c>
      <c r="J24" s="19">
        <v>74</v>
      </c>
      <c r="K24" s="21">
        <f t="shared" si="3"/>
        <v>18.974358974358974</v>
      </c>
      <c r="L24" s="19">
        <v>26</v>
      </c>
      <c r="M24" s="21">
        <f t="shared" si="4"/>
        <v>6.666666666666667</v>
      </c>
      <c r="N24" s="19">
        <v>10</v>
      </c>
      <c r="O24" s="21">
        <f t="shared" si="5"/>
        <v>2.5641025641025643</v>
      </c>
      <c r="P24" s="19">
        <v>21</v>
      </c>
      <c r="Q24" s="50">
        <f t="shared" si="6"/>
        <v>5.384615384615385</v>
      </c>
      <c r="R24" s="57">
        <v>167</v>
      </c>
      <c r="S24" s="21">
        <f t="shared" si="7"/>
        <v>42.82051282051282</v>
      </c>
      <c r="T24" s="19">
        <v>7</v>
      </c>
      <c r="U24" s="21">
        <f t="shared" si="8"/>
        <v>1.794871794871795</v>
      </c>
      <c r="V24" s="19">
        <v>157</v>
      </c>
      <c r="W24" s="21">
        <f t="shared" si="9"/>
        <v>40.256410256410255</v>
      </c>
      <c r="X24" s="19">
        <v>33</v>
      </c>
      <c r="Y24" s="21">
        <f t="shared" si="10"/>
        <v>8.461538461538462</v>
      </c>
      <c r="Z24" s="19">
        <v>9</v>
      </c>
      <c r="AA24" s="21">
        <f t="shared" si="11"/>
        <v>2.3076923076923075</v>
      </c>
      <c r="AB24" s="19">
        <v>2</v>
      </c>
      <c r="AC24" s="21">
        <f t="shared" si="12"/>
        <v>0.5128205128205128</v>
      </c>
      <c r="AD24" s="19">
        <v>14</v>
      </c>
      <c r="AE24" s="22">
        <f t="shared" si="13"/>
        <v>3.58974358974359</v>
      </c>
    </row>
    <row r="25" spans="1:31" ht="20.25">
      <c r="A25" s="15">
        <v>1119</v>
      </c>
      <c r="B25" s="5" t="s">
        <v>40</v>
      </c>
      <c r="C25" s="2">
        <v>235</v>
      </c>
      <c r="D25" s="2">
        <v>200</v>
      </c>
      <c r="E25" s="3">
        <f t="shared" si="0"/>
        <v>85.1063829787234</v>
      </c>
      <c r="F25" s="2">
        <v>136</v>
      </c>
      <c r="G25" s="4">
        <f t="shared" si="1"/>
        <v>68</v>
      </c>
      <c r="H25" s="2">
        <v>22</v>
      </c>
      <c r="I25" s="4">
        <f t="shared" si="2"/>
        <v>11</v>
      </c>
      <c r="J25" s="2">
        <v>22</v>
      </c>
      <c r="K25" s="4">
        <f t="shared" si="3"/>
        <v>11</v>
      </c>
      <c r="L25" s="2">
        <v>8</v>
      </c>
      <c r="M25" s="4">
        <f t="shared" si="4"/>
        <v>4</v>
      </c>
      <c r="N25" s="2">
        <v>3</v>
      </c>
      <c r="O25" s="4">
        <f t="shared" si="5"/>
        <v>1.5</v>
      </c>
      <c r="P25" s="2">
        <v>9</v>
      </c>
      <c r="Q25" s="48">
        <f t="shared" si="6"/>
        <v>4.5</v>
      </c>
      <c r="R25" s="55">
        <v>116</v>
      </c>
      <c r="S25" s="4">
        <f t="shared" si="7"/>
        <v>58</v>
      </c>
      <c r="T25" s="2">
        <v>3</v>
      </c>
      <c r="U25" s="4">
        <f t="shared" si="8"/>
        <v>1.5</v>
      </c>
      <c r="V25" s="2">
        <v>68</v>
      </c>
      <c r="W25" s="4">
        <f t="shared" si="9"/>
        <v>34</v>
      </c>
      <c r="X25" s="2">
        <v>2</v>
      </c>
      <c r="Y25" s="4">
        <f t="shared" si="10"/>
        <v>1</v>
      </c>
      <c r="Z25" s="2">
        <v>4</v>
      </c>
      <c r="AA25" s="4">
        <f t="shared" si="11"/>
        <v>2</v>
      </c>
      <c r="AB25" s="2">
        <v>1</v>
      </c>
      <c r="AC25" s="4">
        <f t="shared" si="12"/>
        <v>0.5</v>
      </c>
      <c r="AD25" s="2">
        <v>6</v>
      </c>
      <c r="AE25" s="14">
        <f t="shared" si="13"/>
        <v>3</v>
      </c>
    </row>
    <row r="26" spans="1:31" ht="20.25">
      <c r="A26" s="15">
        <v>1120</v>
      </c>
      <c r="B26" s="5" t="s">
        <v>77</v>
      </c>
      <c r="C26" s="2">
        <v>153</v>
      </c>
      <c r="D26" s="2">
        <v>109</v>
      </c>
      <c r="E26" s="3">
        <f t="shared" si="0"/>
        <v>71.24183006535948</v>
      </c>
      <c r="F26" s="2">
        <v>71</v>
      </c>
      <c r="G26" s="4">
        <f t="shared" si="1"/>
        <v>65.13761467889908</v>
      </c>
      <c r="H26" s="2">
        <v>5</v>
      </c>
      <c r="I26" s="4">
        <f t="shared" si="2"/>
        <v>4.587155963302752</v>
      </c>
      <c r="J26" s="2">
        <v>22</v>
      </c>
      <c r="K26" s="4">
        <f t="shared" si="3"/>
        <v>20.18348623853211</v>
      </c>
      <c r="L26" s="2">
        <v>5</v>
      </c>
      <c r="M26" s="4">
        <f t="shared" si="4"/>
        <v>4.587155963302752</v>
      </c>
      <c r="N26" s="2">
        <v>3</v>
      </c>
      <c r="O26" s="4">
        <f t="shared" si="5"/>
        <v>2.7522935779816513</v>
      </c>
      <c r="P26" s="2">
        <v>3</v>
      </c>
      <c r="Q26" s="48">
        <f t="shared" si="6"/>
        <v>2.7522935779816513</v>
      </c>
      <c r="R26" s="55">
        <v>71</v>
      </c>
      <c r="S26" s="4">
        <f t="shared" si="7"/>
        <v>65.13761467889908</v>
      </c>
      <c r="T26" s="2">
        <v>2</v>
      </c>
      <c r="U26" s="4">
        <f t="shared" si="8"/>
        <v>1.834862385321101</v>
      </c>
      <c r="V26" s="2">
        <v>25</v>
      </c>
      <c r="W26" s="4">
        <f t="shared" si="9"/>
        <v>22.93577981651376</v>
      </c>
      <c r="X26" s="2">
        <v>7</v>
      </c>
      <c r="Y26" s="4">
        <f t="shared" si="10"/>
        <v>6.422018348623853</v>
      </c>
      <c r="Z26" s="2">
        <v>3</v>
      </c>
      <c r="AA26" s="4">
        <f t="shared" si="11"/>
        <v>2.7522935779816513</v>
      </c>
      <c r="AB26" s="2">
        <v>1</v>
      </c>
      <c r="AC26" s="4">
        <f t="shared" si="12"/>
        <v>0.9174311926605505</v>
      </c>
      <c r="AD26" s="2">
        <v>0</v>
      </c>
      <c r="AE26" s="14">
        <f t="shared" si="13"/>
        <v>0</v>
      </c>
    </row>
    <row r="27" spans="1:31" s="11" customFormat="1" ht="21" thickBot="1">
      <c r="A27" s="34"/>
      <c r="B27" s="35" t="s">
        <v>42</v>
      </c>
      <c r="C27" s="36">
        <f>SUM(C24:C26)</f>
        <v>981</v>
      </c>
      <c r="D27" s="36">
        <f>SUM(D24:D26)</f>
        <v>699</v>
      </c>
      <c r="E27" s="32">
        <f t="shared" si="0"/>
        <v>71.25382262996942</v>
      </c>
      <c r="F27" s="36">
        <f>SUM(F24:F26)</f>
        <v>424</v>
      </c>
      <c r="G27" s="32">
        <f t="shared" si="1"/>
        <v>60.65808297567954</v>
      </c>
      <c r="H27" s="36">
        <f aca="true" t="shared" si="15" ref="H27:R27">SUM(H24:H26)</f>
        <v>69</v>
      </c>
      <c r="I27" s="36">
        <f t="shared" si="15"/>
        <v>26.356386732533522</v>
      </c>
      <c r="J27" s="36">
        <f t="shared" si="15"/>
        <v>118</v>
      </c>
      <c r="K27" s="36">
        <f t="shared" si="15"/>
        <v>50.15784521289109</v>
      </c>
      <c r="L27" s="36">
        <f t="shared" si="15"/>
        <v>39</v>
      </c>
      <c r="M27" s="36">
        <f t="shared" si="15"/>
        <v>15.25382262996942</v>
      </c>
      <c r="N27" s="36">
        <f t="shared" si="15"/>
        <v>16</v>
      </c>
      <c r="O27" s="36">
        <f t="shared" si="15"/>
        <v>6.816396142084216</v>
      </c>
      <c r="P27" s="36">
        <f t="shared" si="15"/>
        <v>33</v>
      </c>
      <c r="Q27" s="36">
        <f t="shared" si="15"/>
        <v>12.636908962597037</v>
      </c>
      <c r="R27" s="36">
        <f t="shared" si="15"/>
        <v>354</v>
      </c>
      <c r="S27" s="37">
        <f t="shared" si="7"/>
        <v>50.64377682403433</v>
      </c>
      <c r="T27" s="36">
        <f>SUM(T24:T26)</f>
        <v>12</v>
      </c>
      <c r="U27" s="37">
        <f t="shared" si="8"/>
        <v>1.7167381974248928</v>
      </c>
      <c r="V27" s="36">
        <f>SUM(V24:V26)</f>
        <v>250</v>
      </c>
      <c r="W27" s="37">
        <f t="shared" si="9"/>
        <v>35.7653791130186</v>
      </c>
      <c r="X27" s="36">
        <f>SUM(X24:X26)</f>
        <v>42</v>
      </c>
      <c r="Y27" s="37">
        <f t="shared" si="10"/>
        <v>6.008583690987124</v>
      </c>
      <c r="Z27" s="36">
        <f>SUM(Z24:Z26)</f>
        <v>16</v>
      </c>
      <c r="AA27" s="37">
        <f t="shared" si="11"/>
        <v>2.2889842632331905</v>
      </c>
      <c r="AB27" s="36">
        <f>SUM(AB24:AB26)</f>
        <v>4</v>
      </c>
      <c r="AC27" s="37">
        <f t="shared" si="12"/>
        <v>0.5722460658082976</v>
      </c>
      <c r="AD27" s="36">
        <f>SUM(AD24:AD26)</f>
        <v>20</v>
      </c>
      <c r="AE27" s="38">
        <f t="shared" si="13"/>
        <v>2.8612303290414878</v>
      </c>
    </row>
    <row r="28" spans="1:31" ht="21" thickBot="1">
      <c r="A28" s="23">
        <v>1121</v>
      </c>
      <c r="B28" s="24" t="s">
        <v>78</v>
      </c>
      <c r="C28" s="25">
        <v>327</v>
      </c>
      <c r="D28" s="25">
        <v>256</v>
      </c>
      <c r="E28" s="26">
        <f>(D28*100)/C28</f>
        <v>78.2874617737003</v>
      </c>
      <c r="F28" s="25">
        <v>175</v>
      </c>
      <c r="G28" s="27">
        <f>(F28*100)/D28</f>
        <v>68.359375</v>
      </c>
      <c r="H28" s="25">
        <v>35</v>
      </c>
      <c r="I28" s="27">
        <f>(H28*100)/D28</f>
        <v>13.671875</v>
      </c>
      <c r="J28" s="25">
        <v>21</v>
      </c>
      <c r="K28" s="27">
        <f>(J28*100)/D28</f>
        <v>8.203125</v>
      </c>
      <c r="L28" s="25">
        <v>12</v>
      </c>
      <c r="M28" s="27">
        <f>(L28*100)/D28</f>
        <v>4.6875</v>
      </c>
      <c r="N28" s="25">
        <v>3</v>
      </c>
      <c r="O28" s="27">
        <f>(N28*100)/D28</f>
        <v>1.171875</v>
      </c>
      <c r="P28" s="25">
        <v>10</v>
      </c>
      <c r="Q28" s="47">
        <f>(P28*100)/D28</f>
        <v>3.90625</v>
      </c>
      <c r="R28" s="54">
        <v>161</v>
      </c>
      <c r="S28" s="27">
        <f>(R28*100)/D28</f>
        <v>62.890625</v>
      </c>
      <c r="T28" s="25">
        <v>4</v>
      </c>
      <c r="U28" s="27">
        <f>(T28*100)/D28</f>
        <v>1.5625</v>
      </c>
      <c r="V28" s="25">
        <v>76</v>
      </c>
      <c r="W28" s="27">
        <f>(V28*100)/D28</f>
        <v>29.6875</v>
      </c>
      <c r="X28" s="25">
        <v>7</v>
      </c>
      <c r="Y28" s="27">
        <f>(X28*100)/D28</f>
        <v>2.734375</v>
      </c>
      <c r="Z28" s="25">
        <v>2</v>
      </c>
      <c r="AA28" s="27">
        <f>(Z28*100)/D28</f>
        <v>0.78125</v>
      </c>
      <c r="AB28" s="25">
        <v>0</v>
      </c>
      <c r="AC28" s="27">
        <f>(AB28*100)/D28</f>
        <v>0</v>
      </c>
      <c r="AD28" s="25">
        <v>5</v>
      </c>
      <c r="AE28" s="28">
        <f t="shared" si="13"/>
        <v>1.953125</v>
      </c>
    </row>
    <row r="29" spans="1:31" ht="21" thickBot="1">
      <c r="A29" s="23">
        <v>1122</v>
      </c>
      <c r="B29" s="24" t="s">
        <v>80</v>
      </c>
      <c r="C29" s="25">
        <v>183</v>
      </c>
      <c r="D29" s="25">
        <v>143</v>
      </c>
      <c r="E29" s="26">
        <f>(D29*100)/C29</f>
        <v>78.14207650273224</v>
      </c>
      <c r="F29" s="25">
        <v>75</v>
      </c>
      <c r="G29" s="27">
        <f>(F29*100)/D29</f>
        <v>52.44755244755245</v>
      </c>
      <c r="H29" s="25">
        <v>18</v>
      </c>
      <c r="I29" s="27">
        <f>(H29*100)/D29</f>
        <v>12.587412587412587</v>
      </c>
      <c r="J29" s="25">
        <v>21</v>
      </c>
      <c r="K29" s="27">
        <f>(J29*100)/D29</f>
        <v>14.685314685314685</v>
      </c>
      <c r="L29" s="25">
        <v>13</v>
      </c>
      <c r="M29" s="27">
        <f>(L29*100)/D29</f>
        <v>9.090909090909092</v>
      </c>
      <c r="N29" s="25">
        <v>4</v>
      </c>
      <c r="O29" s="27">
        <f>(N29*100)/D29</f>
        <v>2.797202797202797</v>
      </c>
      <c r="P29" s="25">
        <v>13</v>
      </c>
      <c r="Q29" s="47">
        <f>(P29*100)/D29</f>
        <v>9.090909090909092</v>
      </c>
      <c r="R29" s="54">
        <v>74</v>
      </c>
      <c r="S29" s="27">
        <f>(R29*100)/D29</f>
        <v>51.74825174825175</v>
      </c>
      <c r="T29" s="25">
        <v>3</v>
      </c>
      <c r="U29" s="27">
        <f>(T29*100)/D29</f>
        <v>2.097902097902098</v>
      </c>
      <c r="V29" s="25">
        <v>48</v>
      </c>
      <c r="W29" s="27">
        <f>(V29*100)/D29</f>
        <v>33.56643356643357</v>
      </c>
      <c r="X29" s="25">
        <v>3</v>
      </c>
      <c r="Y29" s="27">
        <f>(X29*100)/D29</f>
        <v>2.097902097902098</v>
      </c>
      <c r="Z29" s="25">
        <v>4</v>
      </c>
      <c r="AA29" s="27">
        <f>(Z29*100)/D29</f>
        <v>2.797202797202797</v>
      </c>
      <c r="AB29" s="25">
        <v>2</v>
      </c>
      <c r="AC29" s="27">
        <f>(AB29*100)/D29</f>
        <v>1.3986013986013985</v>
      </c>
      <c r="AD29" s="25">
        <v>9</v>
      </c>
      <c r="AE29" s="28">
        <f t="shared" si="13"/>
        <v>6.293706293706293</v>
      </c>
    </row>
    <row r="30" spans="1:31" ht="21" thickBot="1">
      <c r="A30" s="23">
        <v>1123</v>
      </c>
      <c r="B30" s="24" t="s">
        <v>79</v>
      </c>
      <c r="C30" s="25">
        <v>353</v>
      </c>
      <c r="D30" s="25">
        <v>230</v>
      </c>
      <c r="E30" s="26">
        <f>(D30*100)/C30</f>
        <v>65.15580736543909</v>
      </c>
      <c r="F30" s="25">
        <v>133</v>
      </c>
      <c r="G30" s="27">
        <f>(F30*100)/D30</f>
        <v>57.82608695652174</v>
      </c>
      <c r="H30" s="25">
        <v>35</v>
      </c>
      <c r="I30" s="27">
        <f>(H30*100)/D30</f>
        <v>15.217391304347826</v>
      </c>
      <c r="J30" s="25">
        <v>27</v>
      </c>
      <c r="K30" s="27">
        <f>(J30*100)/D30</f>
        <v>11.73913043478261</v>
      </c>
      <c r="L30" s="25">
        <v>14</v>
      </c>
      <c r="M30" s="27">
        <f>(L30*100)/D30</f>
        <v>6.086956521739131</v>
      </c>
      <c r="N30" s="25">
        <v>5</v>
      </c>
      <c r="O30" s="27">
        <f>(N30*100)/D30</f>
        <v>2.1739130434782608</v>
      </c>
      <c r="P30" s="25">
        <v>16</v>
      </c>
      <c r="Q30" s="47">
        <f>(P30*100)/D30</f>
        <v>6.956521739130435</v>
      </c>
      <c r="R30" s="54">
        <v>62</v>
      </c>
      <c r="S30" s="27">
        <f>(R30*100)/D30</f>
        <v>26.956521739130434</v>
      </c>
      <c r="T30" s="25">
        <v>1</v>
      </c>
      <c r="U30" s="27">
        <f>(T30*100)/D30</f>
        <v>0.43478260869565216</v>
      </c>
      <c r="V30" s="25">
        <v>150</v>
      </c>
      <c r="W30" s="27">
        <f>(V30*100)/D30</f>
        <v>65.21739130434783</v>
      </c>
      <c r="X30" s="25">
        <v>4</v>
      </c>
      <c r="Y30" s="27">
        <f>(X30*100)/D30</f>
        <v>1.7391304347826086</v>
      </c>
      <c r="Z30" s="25">
        <v>6</v>
      </c>
      <c r="AA30" s="27">
        <f>(Z30*100)/D30</f>
        <v>2.608695652173913</v>
      </c>
      <c r="AB30" s="25">
        <v>3</v>
      </c>
      <c r="AC30" s="27">
        <f>(AB30*100)/D30</f>
        <v>1.3043478260869565</v>
      </c>
      <c r="AD30" s="25">
        <v>3</v>
      </c>
      <c r="AE30" s="28">
        <f t="shared" si="13"/>
        <v>1.3043478260869565</v>
      </c>
    </row>
    <row r="31" spans="1:31" ht="21" thickBot="1">
      <c r="A31" s="23">
        <v>1124</v>
      </c>
      <c r="B31" s="24" t="s">
        <v>81</v>
      </c>
      <c r="C31" s="25">
        <v>381</v>
      </c>
      <c r="D31" s="25">
        <v>313</v>
      </c>
      <c r="E31" s="26">
        <f>(D31*100)/C31</f>
        <v>82.1522309711286</v>
      </c>
      <c r="F31" s="25">
        <v>200</v>
      </c>
      <c r="G31" s="27">
        <f>(F31*100)/D31</f>
        <v>63.89776357827476</v>
      </c>
      <c r="H31" s="25">
        <v>34</v>
      </c>
      <c r="I31" s="27">
        <f>(H31*100)/D31</f>
        <v>10.86261980830671</v>
      </c>
      <c r="J31" s="25">
        <v>35</v>
      </c>
      <c r="K31" s="27">
        <f>(J31*100)/D31</f>
        <v>11.182108626198083</v>
      </c>
      <c r="L31" s="25">
        <v>25</v>
      </c>
      <c r="M31" s="27">
        <f>(L31*100)/D31</f>
        <v>7.987220447284345</v>
      </c>
      <c r="N31" s="25">
        <v>4</v>
      </c>
      <c r="O31" s="27">
        <f>(N31*100)/D31</f>
        <v>1.2779552715654952</v>
      </c>
      <c r="P31" s="25">
        <v>15</v>
      </c>
      <c r="Q31" s="47">
        <f>(P31*100)/D31</f>
        <v>4.792332268370607</v>
      </c>
      <c r="R31" s="54">
        <v>136</v>
      </c>
      <c r="S31" s="27">
        <f>(R31*100)/D31</f>
        <v>43.45047923322684</v>
      </c>
      <c r="T31" s="25">
        <v>7</v>
      </c>
      <c r="U31" s="27">
        <f>(T31*100)/D31</f>
        <v>2.236421725239617</v>
      </c>
      <c r="V31" s="25">
        <v>141</v>
      </c>
      <c r="W31" s="27">
        <f>(V31*100)/D31</f>
        <v>45.04792332268371</v>
      </c>
      <c r="X31" s="25">
        <v>11</v>
      </c>
      <c r="Y31" s="27">
        <f>(X31*100)/D31</f>
        <v>3.5143769968051117</v>
      </c>
      <c r="Z31" s="25">
        <v>12</v>
      </c>
      <c r="AA31" s="27">
        <f>(Z31*100)/D31</f>
        <v>3.8338658146964857</v>
      </c>
      <c r="AB31" s="25">
        <v>4</v>
      </c>
      <c r="AC31" s="27">
        <f>(AB31*100)/D31</f>
        <v>1.2779552715654952</v>
      </c>
      <c r="AD31" s="25">
        <v>2</v>
      </c>
      <c r="AE31" s="28">
        <f t="shared" si="13"/>
        <v>0.6389776357827476</v>
      </c>
    </row>
    <row r="32" spans="1:31" ht="20.25">
      <c r="A32" s="23">
        <v>1125</v>
      </c>
      <c r="B32" s="24" t="s">
        <v>82</v>
      </c>
      <c r="C32" s="25">
        <v>557</v>
      </c>
      <c r="D32" s="25">
        <v>364</v>
      </c>
      <c r="E32" s="26">
        <f t="shared" si="0"/>
        <v>65.35008976660683</v>
      </c>
      <c r="F32" s="25">
        <v>243</v>
      </c>
      <c r="G32" s="27">
        <f t="shared" si="1"/>
        <v>66.75824175824175</v>
      </c>
      <c r="H32" s="25">
        <v>55</v>
      </c>
      <c r="I32" s="27">
        <f t="shared" si="2"/>
        <v>15.10989010989011</v>
      </c>
      <c r="J32" s="25">
        <v>21</v>
      </c>
      <c r="K32" s="27">
        <f t="shared" si="3"/>
        <v>5.769230769230769</v>
      </c>
      <c r="L32" s="25">
        <v>16</v>
      </c>
      <c r="M32" s="27">
        <f t="shared" si="4"/>
        <v>4.395604395604396</v>
      </c>
      <c r="N32" s="25">
        <v>4</v>
      </c>
      <c r="O32" s="27">
        <f t="shared" si="5"/>
        <v>1.098901098901099</v>
      </c>
      <c r="P32" s="25">
        <v>25</v>
      </c>
      <c r="Q32" s="47">
        <f t="shared" si="6"/>
        <v>6.868131868131868</v>
      </c>
      <c r="R32" s="54">
        <v>213</v>
      </c>
      <c r="S32" s="27">
        <f t="shared" si="7"/>
        <v>58.51648351648352</v>
      </c>
      <c r="T32" s="25">
        <v>12</v>
      </c>
      <c r="U32" s="27">
        <f t="shared" si="8"/>
        <v>3.2967032967032965</v>
      </c>
      <c r="V32" s="25">
        <v>75</v>
      </c>
      <c r="W32" s="27">
        <f t="shared" si="9"/>
        <v>20.604395604395606</v>
      </c>
      <c r="X32" s="25">
        <v>15</v>
      </c>
      <c r="Y32" s="27">
        <f t="shared" si="10"/>
        <v>4.1208791208791204</v>
      </c>
      <c r="Z32" s="25">
        <v>15</v>
      </c>
      <c r="AA32" s="27">
        <f t="shared" si="11"/>
        <v>4.1208791208791204</v>
      </c>
      <c r="AB32" s="25">
        <v>4</v>
      </c>
      <c r="AC32" s="27">
        <f t="shared" si="12"/>
        <v>1.098901098901099</v>
      </c>
      <c r="AD32" s="25">
        <v>27</v>
      </c>
      <c r="AE32" s="28">
        <f t="shared" si="13"/>
        <v>7.417582417582418</v>
      </c>
    </row>
    <row r="33" spans="1:31" s="11" customFormat="1" ht="21" thickBot="1">
      <c r="A33" s="29"/>
      <c r="B33" s="30" t="s">
        <v>83</v>
      </c>
      <c r="C33" s="31">
        <f>SUM(C28:C32)</f>
        <v>1801</v>
      </c>
      <c r="D33" s="31">
        <f>SUM(D28:D32)</f>
        <v>1306</v>
      </c>
      <c r="E33" s="32">
        <f t="shared" si="0"/>
        <v>72.5152692948362</v>
      </c>
      <c r="F33" s="31">
        <f>SUM(F28:F32)</f>
        <v>826</v>
      </c>
      <c r="G33" s="32">
        <f t="shared" si="1"/>
        <v>63.24655436447167</v>
      </c>
      <c r="H33" s="31">
        <f>SUM(H28:H32)</f>
        <v>177</v>
      </c>
      <c r="I33" s="32">
        <f t="shared" si="2"/>
        <v>13.552833078101072</v>
      </c>
      <c r="J33" s="31">
        <f>SUM(J28:J32)</f>
        <v>125</v>
      </c>
      <c r="K33" s="32">
        <f t="shared" si="3"/>
        <v>9.571209800918837</v>
      </c>
      <c r="L33" s="31">
        <f>SUM(L28:L32)</f>
        <v>80</v>
      </c>
      <c r="M33" s="32">
        <f t="shared" si="4"/>
        <v>6.1255742725880555</v>
      </c>
      <c r="N33" s="31">
        <f>SUM(N28:N32)</f>
        <v>20</v>
      </c>
      <c r="O33" s="32">
        <f t="shared" si="5"/>
        <v>1.5313935681470139</v>
      </c>
      <c r="P33" s="31">
        <f>SUM(P28:P32)</f>
        <v>79</v>
      </c>
      <c r="Q33" s="49">
        <f t="shared" si="6"/>
        <v>6.049004594180705</v>
      </c>
      <c r="R33" s="31">
        <f>SUM(R28:R32)</f>
        <v>646</v>
      </c>
      <c r="S33" s="32">
        <f t="shared" si="7"/>
        <v>49.464012251148546</v>
      </c>
      <c r="T33" s="31">
        <f>SUM(T28:T32)</f>
        <v>27</v>
      </c>
      <c r="U33" s="32">
        <f t="shared" si="8"/>
        <v>2.0673813169984685</v>
      </c>
      <c r="V33" s="31">
        <f>SUM(V28:V32)</f>
        <v>490</v>
      </c>
      <c r="W33" s="32">
        <f t="shared" si="9"/>
        <v>37.519142419601835</v>
      </c>
      <c r="X33" s="31">
        <f>SUM(X28:X32)</f>
        <v>40</v>
      </c>
      <c r="Y33" s="32">
        <f t="shared" si="10"/>
        <v>3.0627871362940278</v>
      </c>
      <c r="Z33" s="31">
        <f>SUM(Z28:Z32)</f>
        <v>39</v>
      </c>
      <c r="AA33" s="32">
        <f t="shared" si="11"/>
        <v>2.986217457886677</v>
      </c>
      <c r="AB33" s="31">
        <f>SUM(AB28:AB32)</f>
        <v>13</v>
      </c>
      <c r="AC33" s="32">
        <f t="shared" si="12"/>
        <v>0.9954058192955589</v>
      </c>
      <c r="AD33" s="31">
        <f>SUM(AD28:AD32)</f>
        <v>46</v>
      </c>
      <c r="AE33" s="33">
        <f t="shared" si="13"/>
        <v>3.5222052067381315</v>
      </c>
    </row>
    <row r="34" spans="1:31" ht="20.25">
      <c r="A34" s="13">
        <v>1126</v>
      </c>
      <c r="B34" s="1" t="s">
        <v>49</v>
      </c>
      <c r="C34" s="19">
        <v>330</v>
      </c>
      <c r="D34" s="19">
        <v>230</v>
      </c>
      <c r="E34" s="20">
        <f t="shared" si="0"/>
        <v>69.6969696969697</v>
      </c>
      <c r="F34" s="19">
        <v>140</v>
      </c>
      <c r="G34" s="21">
        <f t="shared" si="1"/>
        <v>60.869565217391305</v>
      </c>
      <c r="H34" s="19">
        <v>32</v>
      </c>
      <c r="I34" s="21">
        <f t="shared" si="2"/>
        <v>13.91304347826087</v>
      </c>
      <c r="J34" s="19">
        <v>31</v>
      </c>
      <c r="K34" s="21">
        <f t="shared" si="3"/>
        <v>13.478260869565217</v>
      </c>
      <c r="L34" s="19">
        <v>12</v>
      </c>
      <c r="M34" s="21">
        <f t="shared" si="4"/>
        <v>5.217391304347826</v>
      </c>
      <c r="N34" s="19">
        <v>4</v>
      </c>
      <c r="O34" s="21">
        <f t="shared" si="5"/>
        <v>1.7391304347826086</v>
      </c>
      <c r="P34" s="19">
        <v>11</v>
      </c>
      <c r="Q34" s="50">
        <f t="shared" si="6"/>
        <v>4.782608695652174</v>
      </c>
      <c r="R34" s="57">
        <v>104</v>
      </c>
      <c r="S34" s="21">
        <f t="shared" si="7"/>
        <v>45.21739130434783</v>
      </c>
      <c r="T34" s="19">
        <v>3</v>
      </c>
      <c r="U34" s="21">
        <f t="shared" si="8"/>
        <v>1.3043478260869565</v>
      </c>
      <c r="V34" s="19">
        <v>92</v>
      </c>
      <c r="W34" s="21">
        <f t="shared" si="9"/>
        <v>40</v>
      </c>
      <c r="X34" s="19">
        <v>14</v>
      </c>
      <c r="Y34" s="21">
        <f t="shared" si="10"/>
        <v>6.086956521739131</v>
      </c>
      <c r="Z34" s="19">
        <v>5</v>
      </c>
      <c r="AA34" s="21">
        <f t="shared" si="11"/>
        <v>2.1739130434782608</v>
      </c>
      <c r="AB34" s="19">
        <v>1</v>
      </c>
      <c r="AC34" s="21">
        <f t="shared" si="12"/>
        <v>0.43478260869565216</v>
      </c>
      <c r="AD34" s="19">
        <v>8</v>
      </c>
      <c r="AE34" s="28">
        <f t="shared" si="13"/>
        <v>3.4782608695652173</v>
      </c>
    </row>
    <row r="35" spans="1:31" ht="20.25">
      <c r="A35" s="15">
        <v>1127</v>
      </c>
      <c r="B35" s="5" t="s">
        <v>50</v>
      </c>
      <c r="C35" s="2">
        <v>599</v>
      </c>
      <c r="D35" s="2">
        <v>430</v>
      </c>
      <c r="E35" s="3">
        <f t="shared" si="0"/>
        <v>71.78631051752922</v>
      </c>
      <c r="F35" s="2">
        <v>220</v>
      </c>
      <c r="G35" s="4">
        <f t="shared" si="1"/>
        <v>51.16279069767442</v>
      </c>
      <c r="H35" s="2">
        <v>78</v>
      </c>
      <c r="I35" s="4">
        <f t="shared" si="2"/>
        <v>18.13953488372093</v>
      </c>
      <c r="J35" s="2">
        <v>74</v>
      </c>
      <c r="K35" s="4">
        <f t="shared" si="3"/>
        <v>17.209302325581394</v>
      </c>
      <c r="L35" s="2">
        <v>26</v>
      </c>
      <c r="M35" s="4">
        <f t="shared" si="4"/>
        <v>6.046511627906977</v>
      </c>
      <c r="N35" s="2">
        <v>13</v>
      </c>
      <c r="O35" s="4">
        <f t="shared" si="5"/>
        <v>3.0232558139534884</v>
      </c>
      <c r="P35" s="2">
        <v>19</v>
      </c>
      <c r="Q35" s="48">
        <f t="shared" si="6"/>
        <v>4.4186046511627906</v>
      </c>
      <c r="R35" s="55">
        <v>166</v>
      </c>
      <c r="S35" s="4">
        <f t="shared" si="7"/>
        <v>38.604651162790695</v>
      </c>
      <c r="T35" s="2">
        <v>14</v>
      </c>
      <c r="U35" s="4">
        <f t="shared" si="8"/>
        <v>3.255813953488372</v>
      </c>
      <c r="V35" s="2">
        <v>210</v>
      </c>
      <c r="W35" s="4">
        <f t="shared" si="9"/>
        <v>48.83720930232558</v>
      </c>
      <c r="X35" s="2">
        <v>15</v>
      </c>
      <c r="Y35" s="4">
        <f t="shared" si="10"/>
        <v>3.488372093023256</v>
      </c>
      <c r="Z35" s="2">
        <v>9</v>
      </c>
      <c r="AA35" s="4">
        <f t="shared" si="11"/>
        <v>2.0930232558139537</v>
      </c>
      <c r="AB35" s="2">
        <v>2</v>
      </c>
      <c r="AC35" s="4">
        <f t="shared" si="12"/>
        <v>0.46511627906976744</v>
      </c>
      <c r="AD35" s="2">
        <v>14</v>
      </c>
      <c r="AE35" s="14">
        <f t="shared" si="13"/>
        <v>3.255813953488372</v>
      </c>
    </row>
    <row r="36" spans="1:31" ht="20.25">
      <c r="A36" s="15">
        <v>1128</v>
      </c>
      <c r="B36" s="5" t="s">
        <v>84</v>
      </c>
      <c r="C36" s="2">
        <v>425</v>
      </c>
      <c r="D36" s="2">
        <v>303</v>
      </c>
      <c r="E36" s="3">
        <f>(D36*100)/C36</f>
        <v>71.29411764705883</v>
      </c>
      <c r="F36" s="2">
        <v>154</v>
      </c>
      <c r="G36" s="4">
        <f>(F36*100)/D36</f>
        <v>50.82508250825082</v>
      </c>
      <c r="H36" s="2">
        <v>40</v>
      </c>
      <c r="I36" s="4">
        <f>(H36*100)/D36</f>
        <v>13.201320132013201</v>
      </c>
      <c r="J36" s="2">
        <v>25</v>
      </c>
      <c r="K36" s="4">
        <f>(J36*100)/D36</f>
        <v>8.250825082508252</v>
      </c>
      <c r="L36" s="2">
        <v>60</v>
      </c>
      <c r="M36" s="4">
        <f>(L36*100)/D36</f>
        <v>19.801980198019802</v>
      </c>
      <c r="N36" s="2">
        <v>7</v>
      </c>
      <c r="O36" s="4">
        <f>(N36*100)/D36</f>
        <v>2.31023102310231</v>
      </c>
      <c r="P36" s="2">
        <v>19</v>
      </c>
      <c r="Q36" s="48">
        <f>(P36*100)/D36</f>
        <v>6.270627062706271</v>
      </c>
      <c r="R36" s="55">
        <v>96</v>
      </c>
      <c r="S36" s="4">
        <f>(R36*100)/D36</f>
        <v>31.683168316831683</v>
      </c>
      <c r="T36" s="2">
        <v>10</v>
      </c>
      <c r="U36" s="4">
        <f>(T36*100)/D36</f>
        <v>3.3003300330033003</v>
      </c>
      <c r="V36" s="2">
        <v>151</v>
      </c>
      <c r="W36" s="4">
        <f>(V36*100)/D36</f>
        <v>49.834983498349835</v>
      </c>
      <c r="X36" s="2">
        <v>14</v>
      </c>
      <c r="Y36" s="4">
        <f>(X36*100)/D36</f>
        <v>4.62046204620462</v>
      </c>
      <c r="Z36" s="2">
        <v>8</v>
      </c>
      <c r="AA36" s="4">
        <f>(Z36*100)/D36</f>
        <v>2.6402640264026402</v>
      </c>
      <c r="AB36" s="2">
        <v>7</v>
      </c>
      <c r="AC36" s="4">
        <f>(AB36*100)/D36</f>
        <v>2.31023102310231</v>
      </c>
      <c r="AD36" s="2">
        <v>17</v>
      </c>
      <c r="AE36" s="14">
        <f t="shared" si="13"/>
        <v>5.6105610561056105</v>
      </c>
    </row>
    <row r="37" spans="1:31" ht="20.25">
      <c r="A37" s="15">
        <v>1129</v>
      </c>
      <c r="B37" s="5" t="s">
        <v>85</v>
      </c>
      <c r="C37" s="2">
        <v>419</v>
      </c>
      <c r="D37" s="2">
        <v>294</v>
      </c>
      <c r="E37" s="3">
        <f t="shared" si="0"/>
        <v>70.16706443914082</v>
      </c>
      <c r="F37" s="2">
        <v>176</v>
      </c>
      <c r="G37" s="4">
        <f t="shared" si="1"/>
        <v>59.863945578231295</v>
      </c>
      <c r="H37" s="2">
        <v>45</v>
      </c>
      <c r="I37" s="4">
        <f t="shared" si="2"/>
        <v>15.306122448979592</v>
      </c>
      <c r="J37" s="2">
        <v>31</v>
      </c>
      <c r="K37" s="4">
        <f t="shared" si="3"/>
        <v>10.54421768707483</v>
      </c>
      <c r="L37" s="2">
        <v>27</v>
      </c>
      <c r="M37" s="4">
        <f t="shared" si="4"/>
        <v>9.183673469387756</v>
      </c>
      <c r="N37" s="2">
        <v>2</v>
      </c>
      <c r="O37" s="4">
        <f t="shared" si="5"/>
        <v>0.6802721088435374</v>
      </c>
      <c r="P37" s="2">
        <v>13</v>
      </c>
      <c r="Q37" s="48">
        <f t="shared" si="6"/>
        <v>4.421768707482993</v>
      </c>
      <c r="R37" s="55">
        <v>119</v>
      </c>
      <c r="S37" s="4">
        <f t="shared" si="7"/>
        <v>40.476190476190474</v>
      </c>
      <c r="T37" s="2">
        <v>7</v>
      </c>
      <c r="U37" s="4">
        <f t="shared" si="8"/>
        <v>2.380952380952381</v>
      </c>
      <c r="V37" s="2">
        <v>147</v>
      </c>
      <c r="W37" s="4">
        <f t="shared" si="9"/>
        <v>50</v>
      </c>
      <c r="X37" s="2">
        <v>1</v>
      </c>
      <c r="Y37" s="4">
        <f t="shared" si="10"/>
        <v>0.3401360544217687</v>
      </c>
      <c r="Z37" s="2">
        <v>11</v>
      </c>
      <c r="AA37" s="4">
        <f t="shared" si="11"/>
        <v>3.741496598639456</v>
      </c>
      <c r="AB37" s="2">
        <v>3</v>
      </c>
      <c r="AC37" s="4">
        <f t="shared" si="12"/>
        <v>1.0204081632653061</v>
      </c>
      <c r="AD37" s="2">
        <v>6</v>
      </c>
      <c r="AE37" s="14">
        <f t="shared" si="13"/>
        <v>2.0408163265306123</v>
      </c>
    </row>
    <row r="38" spans="1:31" s="11" customFormat="1" ht="21" thickBot="1">
      <c r="A38" s="34"/>
      <c r="B38" s="35" t="s">
        <v>86</v>
      </c>
      <c r="C38" s="36">
        <f>SUM(C34:C37)</f>
        <v>1773</v>
      </c>
      <c r="D38" s="36">
        <f>SUM(D34:D37)</f>
        <v>1257</v>
      </c>
      <c r="E38" s="37">
        <f t="shared" si="0"/>
        <v>70.89678510998309</v>
      </c>
      <c r="F38" s="36">
        <f>SUM(F34:F37)</f>
        <v>690</v>
      </c>
      <c r="G38" s="32">
        <f t="shared" si="1"/>
        <v>54.89260143198091</v>
      </c>
      <c r="H38" s="36">
        <f>SUM(H34:H37)</f>
        <v>195</v>
      </c>
      <c r="I38" s="37">
        <f t="shared" si="2"/>
        <v>15.513126491646778</v>
      </c>
      <c r="J38" s="36">
        <f>SUM(J34:J37)</f>
        <v>161</v>
      </c>
      <c r="K38" s="37">
        <f t="shared" si="3"/>
        <v>12.808273667462212</v>
      </c>
      <c r="L38" s="36">
        <f>SUM(L34:L37)</f>
        <v>125</v>
      </c>
      <c r="M38" s="37">
        <f t="shared" si="4"/>
        <v>9.94431185361973</v>
      </c>
      <c r="N38" s="36">
        <f>SUM(N34:N37)</f>
        <v>26</v>
      </c>
      <c r="O38" s="37">
        <f t="shared" si="5"/>
        <v>2.0684168655529036</v>
      </c>
      <c r="P38" s="36">
        <f>SUM(P34:P37)</f>
        <v>62</v>
      </c>
      <c r="Q38" s="51">
        <f t="shared" si="6"/>
        <v>4.932378679395386</v>
      </c>
      <c r="R38" s="58">
        <f>SUM(R34:R37)</f>
        <v>485</v>
      </c>
      <c r="S38" s="37">
        <f t="shared" si="7"/>
        <v>38.58392999204455</v>
      </c>
      <c r="T38" s="36">
        <f>SUM(T34:T37)</f>
        <v>34</v>
      </c>
      <c r="U38" s="37">
        <f t="shared" si="8"/>
        <v>2.7048528241845666</v>
      </c>
      <c r="V38" s="36">
        <f>SUM(V34:V37)</f>
        <v>600</v>
      </c>
      <c r="W38" s="37">
        <f t="shared" si="9"/>
        <v>47.7326968973747</v>
      </c>
      <c r="X38" s="36">
        <f>SUM(X34:X37)</f>
        <v>44</v>
      </c>
      <c r="Y38" s="37">
        <f t="shared" si="10"/>
        <v>3.5003977724741446</v>
      </c>
      <c r="Z38" s="36">
        <f>SUM(Z34:Z37)</f>
        <v>33</v>
      </c>
      <c r="AA38" s="37">
        <f t="shared" si="11"/>
        <v>2.6252983293556085</v>
      </c>
      <c r="AB38" s="36">
        <f>SUM(AB34:AB37)</f>
        <v>13</v>
      </c>
      <c r="AC38" s="37">
        <f t="shared" si="12"/>
        <v>1.0342084327764518</v>
      </c>
      <c r="AD38" s="36">
        <f>SUM(AD34:AD37)</f>
        <v>45</v>
      </c>
      <c r="AE38" s="38">
        <f t="shared" si="13"/>
        <v>3.579952267303103</v>
      </c>
    </row>
    <row r="39" spans="1:31" ht="20.25">
      <c r="A39" s="23">
        <v>1130</v>
      </c>
      <c r="B39" s="24" t="s">
        <v>87</v>
      </c>
      <c r="C39" s="25">
        <v>387</v>
      </c>
      <c r="D39" s="25">
        <v>318</v>
      </c>
      <c r="E39" s="26">
        <f t="shared" si="0"/>
        <v>82.17054263565892</v>
      </c>
      <c r="F39" s="25">
        <v>231</v>
      </c>
      <c r="G39" s="27">
        <f t="shared" si="1"/>
        <v>72.64150943396227</v>
      </c>
      <c r="H39" s="25">
        <v>31</v>
      </c>
      <c r="I39" s="27">
        <f t="shared" si="2"/>
        <v>9.748427672955975</v>
      </c>
      <c r="J39" s="25">
        <v>31</v>
      </c>
      <c r="K39" s="27">
        <f t="shared" si="3"/>
        <v>9.748427672955975</v>
      </c>
      <c r="L39" s="25">
        <v>9</v>
      </c>
      <c r="M39" s="27">
        <f t="shared" si="4"/>
        <v>2.830188679245283</v>
      </c>
      <c r="N39" s="25">
        <v>0</v>
      </c>
      <c r="O39" s="27">
        <f t="shared" si="5"/>
        <v>0</v>
      </c>
      <c r="P39" s="25">
        <v>16</v>
      </c>
      <c r="Q39" s="47">
        <f t="shared" si="6"/>
        <v>5.031446540880503</v>
      </c>
      <c r="R39" s="54">
        <v>206</v>
      </c>
      <c r="S39" s="27">
        <f t="shared" si="7"/>
        <v>64.77987421383648</v>
      </c>
      <c r="T39" s="25">
        <v>11</v>
      </c>
      <c r="U39" s="27">
        <f t="shared" si="8"/>
        <v>3.459119496855346</v>
      </c>
      <c r="V39" s="25">
        <v>57</v>
      </c>
      <c r="W39" s="27">
        <f t="shared" si="9"/>
        <v>17.92452830188679</v>
      </c>
      <c r="X39" s="25">
        <v>23</v>
      </c>
      <c r="Y39" s="27">
        <f t="shared" si="10"/>
        <v>7.232704402515723</v>
      </c>
      <c r="Z39" s="25">
        <v>1</v>
      </c>
      <c r="AA39" s="27">
        <f t="shared" si="11"/>
        <v>0.31446540880503143</v>
      </c>
      <c r="AB39" s="25">
        <v>6</v>
      </c>
      <c r="AC39" s="27">
        <f t="shared" si="12"/>
        <v>1.8867924528301887</v>
      </c>
      <c r="AD39" s="25">
        <v>14</v>
      </c>
      <c r="AE39" s="28">
        <f t="shared" si="13"/>
        <v>4.40251572327044</v>
      </c>
    </row>
    <row r="40" spans="1:31" ht="20.25">
      <c r="A40" s="15">
        <v>1131</v>
      </c>
      <c r="B40" s="5" t="s">
        <v>55</v>
      </c>
      <c r="C40" s="2">
        <v>386</v>
      </c>
      <c r="D40" s="2">
        <v>321</v>
      </c>
      <c r="E40" s="3">
        <f t="shared" si="0"/>
        <v>83.16062176165804</v>
      </c>
      <c r="F40" s="2">
        <v>238</v>
      </c>
      <c r="G40" s="4">
        <f t="shared" si="1"/>
        <v>74.14330218068535</v>
      </c>
      <c r="H40" s="2">
        <v>32</v>
      </c>
      <c r="I40" s="4">
        <f t="shared" si="2"/>
        <v>9.968847352024921</v>
      </c>
      <c r="J40" s="2">
        <v>17</v>
      </c>
      <c r="K40" s="4">
        <f t="shared" si="3"/>
        <v>5.29595015576324</v>
      </c>
      <c r="L40" s="2">
        <v>19</v>
      </c>
      <c r="M40" s="4">
        <f t="shared" si="4"/>
        <v>5.919003115264798</v>
      </c>
      <c r="N40" s="2">
        <v>4</v>
      </c>
      <c r="O40" s="4">
        <f t="shared" si="5"/>
        <v>1.2461059190031152</v>
      </c>
      <c r="P40" s="2">
        <v>11</v>
      </c>
      <c r="Q40" s="48">
        <f t="shared" si="6"/>
        <v>3.426791277258567</v>
      </c>
      <c r="R40" s="55">
        <v>197</v>
      </c>
      <c r="S40" s="4">
        <f t="shared" si="7"/>
        <v>61.37071651090343</v>
      </c>
      <c r="T40" s="2">
        <v>14</v>
      </c>
      <c r="U40" s="4">
        <f t="shared" si="8"/>
        <v>4.361370716510903</v>
      </c>
      <c r="V40" s="2">
        <v>80</v>
      </c>
      <c r="W40" s="4">
        <f t="shared" si="9"/>
        <v>24.922118380062305</v>
      </c>
      <c r="X40" s="2">
        <v>16</v>
      </c>
      <c r="Y40" s="4">
        <f t="shared" si="10"/>
        <v>4.984423676012461</v>
      </c>
      <c r="Z40" s="2">
        <v>6</v>
      </c>
      <c r="AA40" s="4">
        <f t="shared" si="11"/>
        <v>1.8691588785046729</v>
      </c>
      <c r="AB40" s="2">
        <v>3</v>
      </c>
      <c r="AC40" s="4">
        <f t="shared" si="12"/>
        <v>0.9345794392523364</v>
      </c>
      <c r="AD40" s="2">
        <v>5</v>
      </c>
      <c r="AE40" s="14">
        <f t="shared" si="13"/>
        <v>1.557632398753894</v>
      </c>
    </row>
    <row r="41" spans="1:31" ht="20.25">
      <c r="A41" s="15">
        <v>1132</v>
      </c>
      <c r="B41" s="5" t="s">
        <v>56</v>
      </c>
      <c r="C41" s="2">
        <v>696</v>
      </c>
      <c r="D41" s="2">
        <v>483</v>
      </c>
      <c r="E41" s="3">
        <f t="shared" si="0"/>
        <v>69.39655172413794</v>
      </c>
      <c r="F41" s="2">
        <v>246</v>
      </c>
      <c r="G41" s="4">
        <f t="shared" si="1"/>
        <v>50.93167701863354</v>
      </c>
      <c r="H41" s="2">
        <v>64</v>
      </c>
      <c r="I41" s="4">
        <f t="shared" si="2"/>
        <v>13.250517598343686</v>
      </c>
      <c r="J41" s="2">
        <v>110</v>
      </c>
      <c r="K41" s="4">
        <f t="shared" si="3"/>
        <v>22.77432712215321</v>
      </c>
      <c r="L41" s="2">
        <v>32</v>
      </c>
      <c r="M41" s="4">
        <f t="shared" si="4"/>
        <v>6.625258799171843</v>
      </c>
      <c r="N41" s="2">
        <v>11</v>
      </c>
      <c r="O41" s="4">
        <f t="shared" si="5"/>
        <v>2.277432712215321</v>
      </c>
      <c r="P41" s="2">
        <v>20</v>
      </c>
      <c r="Q41" s="48">
        <f t="shared" si="6"/>
        <v>4.140786749482402</v>
      </c>
      <c r="R41" s="55">
        <v>174</v>
      </c>
      <c r="S41" s="4">
        <f t="shared" si="7"/>
        <v>36.024844720496894</v>
      </c>
      <c r="T41" s="2">
        <v>13</v>
      </c>
      <c r="U41" s="4">
        <f t="shared" si="8"/>
        <v>2.691511387163561</v>
      </c>
      <c r="V41" s="2">
        <v>198</v>
      </c>
      <c r="W41" s="4">
        <f t="shared" si="9"/>
        <v>40.993788819875775</v>
      </c>
      <c r="X41" s="2">
        <v>51</v>
      </c>
      <c r="Y41" s="4">
        <f t="shared" si="10"/>
        <v>10.559006211180124</v>
      </c>
      <c r="Z41" s="2">
        <v>10</v>
      </c>
      <c r="AA41" s="4">
        <f t="shared" si="11"/>
        <v>2.070393374741201</v>
      </c>
      <c r="AB41" s="2">
        <v>4</v>
      </c>
      <c r="AC41" s="4">
        <f t="shared" si="12"/>
        <v>0.8281573498964804</v>
      </c>
      <c r="AD41" s="2">
        <v>31</v>
      </c>
      <c r="AE41" s="14">
        <f aca="true" t="shared" si="16" ref="AE41:AE60">(AD41*100)/D41</f>
        <v>6.418219461697722</v>
      </c>
    </row>
    <row r="42" spans="1:31" ht="20.25">
      <c r="A42" s="15">
        <v>1133</v>
      </c>
      <c r="B42" s="5" t="s">
        <v>57</v>
      </c>
      <c r="C42" s="2">
        <v>206</v>
      </c>
      <c r="D42" s="2">
        <v>170</v>
      </c>
      <c r="E42" s="3">
        <f>(D42*100)/C42</f>
        <v>82.52427184466019</v>
      </c>
      <c r="F42" s="2">
        <v>112</v>
      </c>
      <c r="G42" s="4">
        <f>(F42*100)/D42</f>
        <v>65.88235294117646</v>
      </c>
      <c r="H42" s="2">
        <v>17</v>
      </c>
      <c r="I42" s="4">
        <f>(H42*100)/D42</f>
        <v>10</v>
      </c>
      <c r="J42" s="2">
        <v>17</v>
      </c>
      <c r="K42" s="4">
        <f>(J42*100)/D42</f>
        <v>10</v>
      </c>
      <c r="L42" s="2">
        <v>13</v>
      </c>
      <c r="M42" s="4">
        <f>(L42*100)/D42</f>
        <v>7.647058823529412</v>
      </c>
      <c r="N42" s="2">
        <v>4</v>
      </c>
      <c r="O42" s="4">
        <f>(N42*100)/D42</f>
        <v>2.3529411764705883</v>
      </c>
      <c r="P42" s="2">
        <v>7</v>
      </c>
      <c r="Q42" s="48">
        <f>(P42*100)/D42</f>
        <v>4.117647058823529</v>
      </c>
      <c r="R42" s="55">
        <v>81</v>
      </c>
      <c r="S42" s="4">
        <f>(R42*100)/D42</f>
        <v>47.64705882352941</v>
      </c>
      <c r="T42" s="2">
        <v>4</v>
      </c>
      <c r="U42" s="4">
        <f>(T42*100)/D42</f>
        <v>2.3529411764705883</v>
      </c>
      <c r="V42" s="2">
        <v>47</v>
      </c>
      <c r="W42" s="4">
        <f>(V42*100)/D42</f>
        <v>27.647058823529413</v>
      </c>
      <c r="X42" s="2">
        <v>24</v>
      </c>
      <c r="Y42" s="4">
        <f>(X42*100)/D42</f>
        <v>14.117647058823529</v>
      </c>
      <c r="Z42" s="2">
        <v>2</v>
      </c>
      <c r="AA42" s="4">
        <f>(Z42*100)/D42</f>
        <v>1.1764705882352942</v>
      </c>
      <c r="AB42" s="2">
        <v>6</v>
      </c>
      <c r="AC42" s="4">
        <f>(AB42*100)/D42</f>
        <v>3.5294117647058822</v>
      </c>
      <c r="AD42" s="2">
        <v>4</v>
      </c>
      <c r="AE42" s="14">
        <f t="shared" si="16"/>
        <v>2.3529411764705883</v>
      </c>
    </row>
    <row r="43" spans="1:31" ht="20.25">
      <c r="A43" s="15">
        <v>1134</v>
      </c>
      <c r="B43" s="5" t="s">
        <v>58</v>
      </c>
      <c r="C43" s="2">
        <v>200</v>
      </c>
      <c r="D43" s="2">
        <v>164</v>
      </c>
      <c r="E43" s="3">
        <f t="shared" si="0"/>
        <v>82</v>
      </c>
      <c r="F43" s="2">
        <v>67</v>
      </c>
      <c r="G43" s="4">
        <f t="shared" si="1"/>
        <v>40.853658536585364</v>
      </c>
      <c r="H43" s="2">
        <v>29</v>
      </c>
      <c r="I43" s="4">
        <f t="shared" si="2"/>
        <v>17.682926829268293</v>
      </c>
      <c r="J43" s="2">
        <v>19</v>
      </c>
      <c r="K43" s="4">
        <f t="shared" si="3"/>
        <v>11.585365853658537</v>
      </c>
      <c r="L43" s="2">
        <v>29</v>
      </c>
      <c r="M43" s="4">
        <f t="shared" si="4"/>
        <v>17.682926829268293</v>
      </c>
      <c r="N43" s="2">
        <v>9</v>
      </c>
      <c r="O43" s="4">
        <f t="shared" si="5"/>
        <v>5.487804878048781</v>
      </c>
      <c r="P43" s="2">
        <v>11</v>
      </c>
      <c r="Q43" s="48">
        <f t="shared" si="6"/>
        <v>6.7073170731707314</v>
      </c>
      <c r="R43" s="55">
        <v>43</v>
      </c>
      <c r="S43" s="4">
        <f t="shared" si="7"/>
        <v>26.21951219512195</v>
      </c>
      <c r="T43" s="2">
        <v>14</v>
      </c>
      <c r="U43" s="4">
        <f t="shared" si="8"/>
        <v>8.536585365853659</v>
      </c>
      <c r="V43" s="2">
        <v>84</v>
      </c>
      <c r="W43" s="4">
        <f t="shared" si="9"/>
        <v>51.21951219512195</v>
      </c>
      <c r="X43" s="2">
        <v>5</v>
      </c>
      <c r="Y43" s="4">
        <f t="shared" si="10"/>
        <v>3.048780487804878</v>
      </c>
      <c r="Z43" s="2">
        <v>7</v>
      </c>
      <c r="AA43" s="4">
        <f t="shared" si="11"/>
        <v>4.2682926829268295</v>
      </c>
      <c r="AB43" s="2">
        <v>5</v>
      </c>
      <c r="AC43" s="4">
        <f t="shared" si="12"/>
        <v>3.048780487804878</v>
      </c>
      <c r="AD43" s="2">
        <v>6</v>
      </c>
      <c r="AE43" s="14">
        <f t="shared" si="16"/>
        <v>3.658536585365854</v>
      </c>
    </row>
    <row r="44" spans="1:31" s="11" customFormat="1" ht="21" thickBot="1">
      <c r="A44" s="29"/>
      <c r="B44" s="30" t="s">
        <v>59</v>
      </c>
      <c r="C44" s="31">
        <f>SUM(C39:C43)</f>
        <v>1875</v>
      </c>
      <c r="D44" s="31">
        <f>SUM(D39:D43)</f>
        <v>1456</v>
      </c>
      <c r="E44" s="32">
        <f t="shared" si="0"/>
        <v>77.65333333333334</v>
      </c>
      <c r="F44" s="31">
        <f>SUM(F39:F43)</f>
        <v>894</v>
      </c>
      <c r="G44" s="32">
        <f t="shared" si="1"/>
        <v>61.4010989010989</v>
      </c>
      <c r="H44" s="31">
        <f>SUM(H39:H43)</f>
        <v>173</v>
      </c>
      <c r="I44" s="32">
        <f t="shared" si="2"/>
        <v>11.881868131868131</v>
      </c>
      <c r="J44" s="31">
        <f>SUM(J39:J43)</f>
        <v>194</v>
      </c>
      <c r="K44" s="32">
        <f t="shared" si="3"/>
        <v>13.324175824175825</v>
      </c>
      <c r="L44" s="31">
        <f>SUM(L39:L43)</f>
        <v>102</v>
      </c>
      <c r="M44" s="32">
        <f t="shared" si="4"/>
        <v>7.0054945054945055</v>
      </c>
      <c r="N44" s="31">
        <f>SUM(N39:N43)</f>
        <v>28</v>
      </c>
      <c r="O44" s="32">
        <f t="shared" si="5"/>
        <v>1.9230769230769231</v>
      </c>
      <c r="P44" s="31">
        <f>SUM(P39:P43)</f>
        <v>65</v>
      </c>
      <c r="Q44" s="49">
        <f t="shared" si="6"/>
        <v>4.464285714285714</v>
      </c>
      <c r="R44" s="56">
        <f>SUM(R39:R43)</f>
        <v>701</v>
      </c>
      <c r="S44" s="32">
        <f t="shared" si="7"/>
        <v>48.145604395604394</v>
      </c>
      <c r="T44" s="31">
        <f>SUM(T39:T43)</f>
        <v>56</v>
      </c>
      <c r="U44" s="32">
        <f t="shared" si="8"/>
        <v>3.8461538461538463</v>
      </c>
      <c r="V44" s="31">
        <f>SUM(V39:V43)</f>
        <v>466</v>
      </c>
      <c r="W44" s="32">
        <f t="shared" si="9"/>
        <v>32.005494505494504</v>
      </c>
      <c r="X44" s="31">
        <f>SUM(X39:X43)</f>
        <v>119</v>
      </c>
      <c r="Y44" s="32">
        <f t="shared" si="10"/>
        <v>8.173076923076923</v>
      </c>
      <c r="Z44" s="31">
        <f>SUM(Z39:Z43)</f>
        <v>26</v>
      </c>
      <c r="AA44" s="32">
        <f t="shared" si="11"/>
        <v>1.7857142857142858</v>
      </c>
      <c r="AB44" s="31">
        <f>SUM(AB39:AB43)</f>
        <v>24</v>
      </c>
      <c r="AC44" s="32">
        <f t="shared" si="12"/>
        <v>1.6483516483516483</v>
      </c>
      <c r="AD44" s="31">
        <f>SUM(AD39:AD43)</f>
        <v>60</v>
      </c>
      <c r="AE44" s="33">
        <f t="shared" si="16"/>
        <v>4.1208791208791204</v>
      </c>
    </row>
    <row r="45" spans="1:31" ht="20.25">
      <c r="A45" s="13">
        <v>1135</v>
      </c>
      <c r="B45" s="1" t="s">
        <v>88</v>
      </c>
      <c r="C45" s="19">
        <v>139</v>
      </c>
      <c r="D45" s="19">
        <v>96</v>
      </c>
      <c r="E45" s="20">
        <f t="shared" si="0"/>
        <v>69.06474820143885</v>
      </c>
      <c r="F45" s="19">
        <v>60</v>
      </c>
      <c r="G45" s="21">
        <f t="shared" si="1"/>
        <v>62.5</v>
      </c>
      <c r="H45" s="19">
        <v>10</v>
      </c>
      <c r="I45" s="21">
        <f t="shared" si="2"/>
        <v>10.416666666666666</v>
      </c>
      <c r="J45" s="19">
        <v>21</v>
      </c>
      <c r="K45" s="21">
        <f t="shared" si="3"/>
        <v>21.875</v>
      </c>
      <c r="L45" s="19">
        <v>7</v>
      </c>
      <c r="M45" s="21">
        <f t="shared" si="4"/>
        <v>7.291666666666667</v>
      </c>
      <c r="N45" s="19">
        <v>2</v>
      </c>
      <c r="O45" s="21">
        <f t="shared" si="5"/>
        <v>2.0833333333333335</v>
      </c>
      <c r="P45" s="19">
        <v>3</v>
      </c>
      <c r="Q45" s="50">
        <f t="shared" si="6"/>
        <v>3.125</v>
      </c>
      <c r="R45" s="57">
        <v>43</v>
      </c>
      <c r="S45" s="21">
        <f t="shared" si="7"/>
        <v>44.791666666666664</v>
      </c>
      <c r="T45" s="19">
        <v>29</v>
      </c>
      <c r="U45" s="21">
        <f t="shared" si="8"/>
        <v>30.208333333333332</v>
      </c>
      <c r="V45" s="19">
        <v>47</v>
      </c>
      <c r="W45" s="21">
        <f t="shared" si="9"/>
        <v>48.958333333333336</v>
      </c>
      <c r="X45" s="19">
        <v>15</v>
      </c>
      <c r="Y45" s="21">
        <f t="shared" si="10"/>
        <v>15.625</v>
      </c>
      <c r="Z45" s="19">
        <v>4</v>
      </c>
      <c r="AA45" s="21">
        <f t="shared" si="11"/>
        <v>4.166666666666667</v>
      </c>
      <c r="AB45" s="19">
        <v>4</v>
      </c>
      <c r="AC45" s="21">
        <f t="shared" si="12"/>
        <v>4.166666666666667</v>
      </c>
      <c r="AD45" s="19">
        <v>4</v>
      </c>
      <c r="AE45" s="22">
        <f t="shared" si="16"/>
        <v>4.166666666666667</v>
      </c>
    </row>
    <row r="46" spans="1:31" ht="20.25">
      <c r="A46" s="13">
        <v>1136</v>
      </c>
      <c r="B46" s="1" t="s">
        <v>89</v>
      </c>
      <c r="C46" s="19">
        <v>225</v>
      </c>
      <c r="D46" s="19">
        <v>175</v>
      </c>
      <c r="E46" s="20">
        <f t="shared" si="0"/>
        <v>77.77777777777777</v>
      </c>
      <c r="F46" s="19">
        <v>110</v>
      </c>
      <c r="G46" s="21">
        <f t="shared" si="1"/>
        <v>62.857142857142854</v>
      </c>
      <c r="H46" s="19">
        <v>20</v>
      </c>
      <c r="I46" s="21">
        <f t="shared" si="2"/>
        <v>11.428571428571429</v>
      </c>
      <c r="J46" s="19">
        <v>30</v>
      </c>
      <c r="K46" s="21">
        <f t="shared" si="3"/>
        <v>17.142857142857142</v>
      </c>
      <c r="L46" s="19">
        <v>8</v>
      </c>
      <c r="M46" s="21">
        <f t="shared" si="4"/>
        <v>4.571428571428571</v>
      </c>
      <c r="N46" s="19">
        <v>0</v>
      </c>
      <c r="O46" s="21">
        <f t="shared" si="5"/>
        <v>0</v>
      </c>
      <c r="P46" s="19">
        <v>7</v>
      </c>
      <c r="Q46" s="50">
        <f t="shared" si="6"/>
        <v>4</v>
      </c>
      <c r="R46" s="57">
        <v>96</v>
      </c>
      <c r="S46" s="21">
        <f t="shared" si="7"/>
        <v>54.857142857142854</v>
      </c>
      <c r="T46" s="19">
        <v>7</v>
      </c>
      <c r="U46" s="21">
        <f t="shared" si="8"/>
        <v>4</v>
      </c>
      <c r="V46" s="19">
        <v>46</v>
      </c>
      <c r="W46" s="21">
        <f t="shared" si="9"/>
        <v>26.285714285714285</v>
      </c>
      <c r="X46" s="19">
        <v>16</v>
      </c>
      <c r="Y46" s="21">
        <f t="shared" si="10"/>
        <v>9.142857142857142</v>
      </c>
      <c r="Z46" s="19">
        <v>2</v>
      </c>
      <c r="AA46" s="21">
        <f t="shared" si="11"/>
        <v>1.1428571428571428</v>
      </c>
      <c r="AB46" s="19">
        <v>3</v>
      </c>
      <c r="AC46" s="21">
        <f t="shared" si="12"/>
        <v>1.7142857142857142</v>
      </c>
      <c r="AD46" s="19">
        <v>4</v>
      </c>
      <c r="AE46" s="22">
        <f t="shared" si="16"/>
        <v>2.2857142857142856</v>
      </c>
    </row>
    <row r="47" spans="1:31" ht="20.25">
      <c r="A47" s="13">
        <v>1137</v>
      </c>
      <c r="B47" s="1" t="s">
        <v>61</v>
      </c>
      <c r="C47" s="19">
        <v>383</v>
      </c>
      <c r="D47" s="19">
        <v>314</v>
      </c>
      <c r="E47" s="20">
        <f t="shared" si="0"/>
        <v>81.98433420365535</v>
      </c>
      <c r="F47" s="19">
        <v>192</v>
      </c>
      <c r="G47" s="21">
        <f t="shared" si="1"/>
        <v>61.146496815286625</v>
      </c>
      <c r="H47" s="19">
        <v>57</v>
      </c>
      <c r="I47" s="21">
        <f t="shared" si="2"/>
        <v>18.15286624203822</v>
      </c>
      <c r="J47" s="19">
        <v>38</v>
      </c>
      <c r="K47" s="21">
        <f t="shared" si="3"/>
        <v>12.101910828025478</v>
      </c>
      <c r="L47" s="19">
        <v>12</v>
      </c>
      <c r="M47" s="21">
        <f t="shared" si="4"/>
        <v>3.821656050955414</v>
      </c>
      <c r="N47" s="19">
        <v>2</v>
      </c>
      <c r="O47" s="21">
        <f t="shared" si="5"/>
        <v>0.6369426751592356</v>
      </c>
      <c r="P47" s="19">
        <v>13</v>
      </c>
      <c r="Q47" s="50">
        <f t="shared" si="6"/>
        <v>4.140127388535032</v>
      </c>
      <c r="R47" s="57">
        <v>135</v>
      </c>
      <c r="S47" s="21">
        <f t="shared" si="7"/>
        <v>42.99363057324841</v>
      </c>
      <c r="T47" s="19">
        <v>17</v>
      </c>
      <c r="U47" s="21">
        <f t="shared" si="8"/>
        <v>5.414012738853503</v>
      </c>
      <c r="V47" s="19">
        <v>106</v>
      </c>
      <c r="W47" s="21">
        <f t="shared" si="9"/>
        <v>33.75796178343949</v>
      </c>
      <c r="X47" s="19">
        <v>28</v>
      </c>
      <c r="Y47" s="21">
        <f t="shared" si="10"/>
        <v>8.9171974522293</v>
      </c>
      <c r="Z47" s="19">
        <v>8</v>
      </c>
      <c r="AA47" s="21">
        <f t="shared" si="11"/>
        <v>2.5477707006369426</v>
      </c>
      <c r="AB47" s="19">
        <v>1</v>
      </c>
      <c r="AC47" s="21">
        <f t="shared" si="12"/>
        <v>0.3184713375796178</v>
      </c>
      <c r="AD47" s="19">
        <v>18</v>
      </c>
      <c r="AE47" s="22">
        <f t="shared" si="16"/>
        <v>5.732484076433121</v>
      </c>
    </row>
    <row r="48" spans="1:31" ht="20.25">
      <c r="A48" s="13">
        <v>1138</v>
      </c>
      <c r="B48" s="1" t="s">
        <v>62</v>
      </c>
      <c r="C48" s="19">
        <v>191</v>
      </c>
      <c r="D48" s="19">
        <v>151</v>
      </c>
      <c r="E48" s="20">
        <f>(D48*100)/C48</f>
        <v>79.05759162303664</v>
      </c>
      <c r="F48" s="19">
        <v>90</v>
      </c>
      <c r="G48" s="21">
        <f>(F48*100)/D48</f>
        <v>59.602649006622514</v>
      </c>
      <c r="H48" s="19">
        <v>7</v>
      </c>
      <c r="I48" s="21">
        <f>(H48*100)/D48</f>
        <v>4.635761589403973</v>
      </c>
      <c r="J48" s="19">
        <v>23</v>
      </c>
      <c r="K48" s="21">
        <f>(J48*100)/D48</f>
        <v>15.2317880794702</v>
      </c>
      <c r="L48" s="19">
        <v>15</v>
      </c>
      <c r="M48" s="21">
        <f>(L48*100)/D48</f>
        <v>9.933774834437086</v>
      </c>
      <c r="N48" s="19">
        <v>7</v>
      </c>
      <c r="O48" s="21">
        <f>(N48*100)/D48</f>
        <v>4.635761589403973</v>
      </c>
      <c r="P48" s="19">
        <v>9</v>
      </c>
      <c r="Q48" s="50">
        <f>(P48*100)/D48</f>
        <v>5.960264900662252</v>
      </c>
      <c r="R48" s="57">
        <v>46</v>
      </c>
      <c r="S48" s="21">
        <f>(R48*100)/D48</f>
        <v>30.4635761589404</v>
      </c>
      <c r="T48" s="19">
        <v>4</v>
      </c>
      <c r="U48" s="21">
        <f>(T48*100)/D48</f>
        <v>2.6490066225165565</v>
      </c>
      <c r="V48" s="19">
        <v>54</v>
      </c>
      <c r="W48" s="21">
        <f>(V48*100)/D48</f>
        <v>35.76158940397351</v>
      </c>
      <c r="X48" s="19">
        <v>29</v>
      </c>
      <c r="Y48" s="21">
        <f>(X48*100)/D48</f>
        <v>19.205298013245034</v>
      </c>
      <c r="Z48" s="19">
        <v>4</v>
      </c>
      <c r="AA48" s="21">
        <f>(Z48*100)/D48</f>
        <v>2.6490066225165565</v>
      </c>
      <c r="AB48" s="19">
        <v>1</v>
      </c>
      <c r="AC48" s="21">
        <f>(AB48*100)/D48</f>
        <v>0.6622516556291391</v>
      </c>
      <c r="AD48" s="19">
        <v>11</v>
      </c>
      <c r="AE48" s="22">
        <f t="shared" si="16"/>
        <v>7.28476821192053</v>
      </c>
    </row>
    <row r="49" spans="1:31" ht="20.25">
      <c r="A49" s="15">
        <v>1139</v>
      </c>
      <c r="B49" s="5" t="s">
        <v>63</v>
      </c>
      <c r="C49" s="2">
        <v>602</v>
      </c>
      <c r="D49" s="2">
        <v>408</v>
      </c>
      <c r="E49" s="3">
        <f>(D49*100)/C49</f>
        <v>67.77408637873754</v>
      </c>
      <c r="F49" s="2">
        <v>254</v>
      </c>
      <c r="G49" s="4">
        <f>(F49*100)/D49</f>
        <v>62.254901960784316</v>
      </c>
      <c r="H49" s="2">
        <v>26</v>
      </c>
      <c r="I49" s="4">
        <f>(H49*100)/D49</f>
        <v>6.372549019607843</v>
      </c>
      <c r="J49" s="2">
        <v>71</v>
      </c>
      <c r="K49" s="4">
        <f>(J49*100)/D49</f>
        <v>17.401960784313726</v>
      </c>
      <c r="L49" s="2">
        <v>35</v>
      </c>
      <c r="M49" s="4">
        <f>(L49*100)/D49</f>
        <v>8.57843137254902</v>
      </c>
      <c r="N49" s="2">
        <v>7</v>
      </c>
      <c r="O49" s="4">
        <f>(N49*100)/D49</f>
        <v>1.7156862745098038</v>
      </c>
      <c r="P49" s="2">
        <v>15</v>
      </c>
      <c r="Q49" s="48">
        <f>(P49*100)/D49</f>
        <v>3.676470588235294</v>
      </c>
      <c r="R49" s="55">
        <v>116</v>
      </c>
      <c r="S49" s="4">
        <f>(R49*100)/D49</f>
        <v>28.431372549019606</v>
      </c>
      <c r="T49" s="2">
        <v>8</v>
      </c>
      <c r="U49" s="4">
        <f>(T49*100)/D49</f>
        <v>1.9607843137254901</v>
      </c>
      <c r="V49" s="2">
        <v>211</v>
      </c>
      <c r="W49" s="4">
        <f>(V49*100)/D49</f>
        <v>51.71568627450981</v>
      </c>
      <c r="X49" s="2">
        <v>39</v>
      </c>
      <c r="Y49" s="4">
        <f>(X49*100)/D49</f>
        <v>9.558823529411764</v>
      </c>
      <c r="Z49" s="2">
        <v>16</v>
      </c>
      <c r="AA49" s="4">
        <f>(Z49*100)/D49</f>
        <v>3.9215686274509802</v>
      </c>
      <c r="AB49" s="2">
        <v>6</v>
      </c>
      <c r="AC49" s="4">
        <f>(AB49*100)/D49</f>
        <v>1.4705882352941178</v>
      </c>
      <c r="AD49" s="2">
        <v>12</v>
      </c>
      <c r="AE49" s="14">
        <f t="shared" si="16"/>
        <v>2.9411764705882355</v>
      </c>
    </row>
    <row r="50" spans="1:31" ht="20.25">
      <c r="A50" s="15">
        <v>1140</v>
      </c>
      <c r="B50" s="5" t="s">
        <v>90</v>
      </c>
      <c r="C50" s="2">
        <v>526</v>
      </c>
      <c r="D50" s="2">
        <v>417</v>
      </c>
      <c r="E50" s="3">
        <f>(D50*100)/C50</f>
        <v>79.27756653992395</v>
      </c>
      <c r="F50" s="2">
        <v>211</v>
      </c>
      <c r="G50" s="4">
        <f>(F50*100)/D50</f>
        <v>50.59952038369305</v>
      </c>
      <c r="H50" s="2">
        <v>45</v>
      </c>
      <c r="I50" s="4">
        <f>(H50*100)/D50</f>
        <v>10.79136690647482</v>
      </c>
      <c r="J50" s="2">
        <v>102</v>
      </c>
      <c r="K50" s="4">
        <f>(J50*100)/D50</f>
        <v>24.46043165467626</v>
      </c>
      <c r="L50" s="2">
        <v>28</v>
      </c>
      <c r="M50" s="4">
        <f>(L50*100)/D50</f>
        <v>6.71462829736211</v>
      </c>
      <c r="N50" s="2">
        <v>2</v>
      </c>
      <c r="O50" s="4">
        <f>(N50*100)/D50</f>
        <v>0.47961630695443647</v>
      </c>
      <c r="P50" s="2">
        <v>29</v>
      </c>
      <c r="Q50" s="48">
        <f>(P50*100)/D50</f>
        <v>6.954436450839329</v>
      </c>
      <c r="R50" s="55">
        <v>101</v>
      </c>
      <c r="S50" s="4">
        <f>(R50*100)/D50</f>
        <v>24.22062350119904</v>
      </c>
      <c r="T50" s="2">
        <v>7</v>
      </c>
      <c r="U50" s="4">
        <f>(T50*100)/D50</f>
        <v>1.6786570743405276</v>
      </c>
      <c r="V50" s="2">
        <v>178</v>
      </c>
      <c r="W50" s="4">
        <f>(V50*100)/D50</f>
        <v>42.68585131894484</v>
      </c>
      <c r="X50" s="2">
        <v>100</v>
      </c>
      <c r="Y50" s="4">
        <f>(X50*100)/D50</f>
        <v>23.980815347721823</v>
      </c>
      <c r="Z50" s="2">
        <v>3</v>
      </c>
      <c r="AA50" s="4">
        <f>(Z50*100)/D50</f>
        <v>0.7194244604316546</v>
      </c>
      <c r="AB50" s="2">
        <v>0</v>
      </c>
      <c r="AC50" s="4">
        <f>(AB50*100)/D50</f>
        <v>0</v>
      </c>
      <c r="AD50" s="2">
        <v>28</v>
      </c>
      <c r="AE50" s="14">
        <f t="shared" si="16"/>
        <v>6.71462829736211</v>
      </c>
    </row>
    <row r="51" spans="1:31" ht="20.25">
      <c r="A51" s="15">
        <v>1141</v>
      </c>
      <c r="B51" s="5" t="s">
        <v>65</v>
      </c>
      <c r="C51" s="2">
        <v>282</v>
      </c>
      <c r="D51" s="2">
        <v>194</v>
      </c>
      <c r="E51" s="3">
        <f>(D51*100)/C51</f>
        <v>68.79432624113475</v>
      </c>
      <c r="F51" s="2">
        <v>93</v>
      </c>
      <c r="G51" s="4">
        <f>(F51*100)/D51</f>
        <v>47.93814432989691</v>
      </c>
      <c r="H51" s="2">
        <v>37</v>
      </c>
      <c r="I51" s="4">
        <f>(H51*100)/D51</f>
        <v>19.072164948453608</v>
      </c>
      <c r="J51" s="2">
        <v>33</v>
      </c>
      <c r="K51" s="4">
        <f>(J51*100)/D51</f>
        <v>17.010309278350515</v>
      </c>
      <c r="L51" s="2">
        <v>9</v>
      </c>
      <c r="M51" s="4">
        <f>(L51*100)/D51</f>
        <v>4.639175257731959</v>
      </c>
      <c r="N51" s="2">
        <v>7</v>
      </c>
      <c r="O51" s="4">
        <f>(N51*100)/D51</f>
        <v>3.6082474226804124</v>
      </c>
      <c r="P51" s="2">
        <v>15</v>
      </c>
      <c r="Q51" s="48">
        <f>(P51*100)/D51</f>
        <v>7.731958762886598</v>
      </c>
      <c r="R51" s="55">
        <v>77</v>
      </c>
      <c r="S51" s="4">
        <f>(R51*100)/D51</f>
        <v>39.69072164948454</v>
      </c>
      <c r="T51" s="2">
        <v>14</v>
      </c>
      <c r="U51" s="4">
        <f>(T51*100)/D51</f>
        <v>7.216494845360825</v>
      </c>
      <c r="V51" s="2">
        <v>54</v>
      </c>
      <c r="W51" s="4">
        <f>(V51*100)/D51</f>
        <v>27.835051546391753</v>
      </c>
      <c r="X51" s="2">
        <v>26</v>
      </c>
      <c r="Y51" s="4">
        <f>(X51*100)/D51</f>
        <v>13.402061855670103</v>
      </c>
      <c r="Z51" s="2">
        <v>2</v>
      </c>
      <c r="AA51" s="4">
        <f>(Z51*100)/D51</f>
        <v>1.0309278350515463</v>
      </c>
      <c r="AB51" s="2">
        <v>5</v>
      </c>
      <c r="AC51" s="4">
        <f>(AB51*100)/D51</f>
        <v>2.577319587628866</v>
      </c>
      <c r="AD51" s="2">
        <v>16</v>
      </c>
      <c r="AE51" s="14">
        <f t="shared" si="16"/>
        <v>8.24742268041237</v>
      </c>
    </row>
    <row r="52" spans="1:31" ht="20.25">
      <c r="A52" s="15">
        <v>1142</v>
      </c>
      <c r="B52" s="5" t="s">
        <v>66</v>
      </c>
      <c r="C52" s="2">
        <v>154</v>
      </c>
      <c r="D52" s="2">
        <v>119</v>
      </c>
      <c r="E52" s="3">
        <f>(D52*100)/C52</f>
        <v>77.27272727272727</v>
      </c>
      <c r="F52" s="2">
        <v>55</v>
      </c>
      <c r="G52" s="4">
        <f>(F52*100)/D52</f>
        <v>46.21848739495798</v>
      </c>
      <c r="H52" s="2">
        <v>22</v>
      </c>
      <c r="I52" s="4">
        <f>(H52*100)/D52</f>
        <v>18.48739495798319</v>
      </c>
      <c r="J52" s="2">
        <v>22</v>
      </c>
      <c r="K52" s="4">
        <f>(J52*100)/D52</f>
        <v>18.48739495798319</v>
      </c>
      <c r="L52" s="2">
        <v>15</v>
      </c>
      <c r="M52" s="4">
        <f>(L52*100)/D52</f>
        <v>12.605042016806722</v>
      </c>
      <c r="N52" s="2">
        <v>1</v>
      </c>
      <c r="O52" s="4">
        <f>(N52*100)/D52</f>
        <v>0.8403361344537815</v>
      </c>
      <c r="P52" s="2">
        <v>3</v>
      </c>
      <c r="Q52" s="48">
        <f>(P52*100)/D52</f>
        <v>2.5210084033613445</v>
      </c>
      <c r="R52" s="55">
        <v>51</v>
      </c>
      <c r="S52" s="4">
        <f>(R52*100)/D52</f>
        <v>42.857142857142854</v>
      </c>
      <c r="T52" s="2">
        <v>15</v>
      </c>
      <c r="U52" s="4">
        <f>(T52*100)/D52</f>
        <v>12.605042016806722</v>
      </c>
      <c r="V52" s="2">
        <v>22</v>
      </c>
      <c r="W52" s="4">
        <f>(V52*100)/D52</f>
        <v>18.48739495798319</v>
      </c>
      <c r="X52" s="2">
        <v>14</v>
      </c>
      <c r="Y52" s="4">
        <f>(X52*100)/D52</f>
        <v>11.764705882352942</v>
      </c>
      <c r="Z52" s="2">
        <v>51</v>
      </c>
      <c r="AA52" s="4">
        <f>(Z52*100)/D52</f>
        <v>42.857142857142854</v>
      </c>
      <c r="AB52" s="2">
        <v>3</v>
      </c>
      <c r="AC52" s="4">
        <f>(AB52*100)/D52</f>
        <v>2.5210084033613445</v>
      </c>
      <c r="AD52" s="2">
        <v>6</v>
      </c>
      <c r="AE52" s="14">
        <f t="shared" si="16"/>
        <v>5.042016806722689</v>
      </c>
    </row>
    <row r="53" spans="1:31" ht="20.25">
      <c r="A53" s="15">
        <v>1143</v>
      </c>
      <c r="B53" s="5" t="s">
        <v>67</v>
      </c>
      <c r="C53" s="2">
        <v>215</v>
      </c>
      <c r="D53" s="2">
        <v>187</v>
      </c>
      <c r="E53" s="3">
        <f t="shared" si="0"/>
        <v>86.97674418604652</v>
      </c>
      <c r="F53" s="2">
        <v>155</v>
      </c>
      <c r="G53" s="4">
        <f t="shared" si="1"/>
        <v>82.88770053475936</v>
      </c>
      <c r="H53" s="2">
        <v>5</v>
      </c>
      <c r="I53" s="4">
        <f t="shared" si="2"/>
        <v>2.6737967914438503</v>
      </c>
      <c r="J53" s="2">
        <v>14</v>
      </c>
      <c r="K53" s="4">
        <f t="shared" si="3"/>
        <v>7.4866310160427805</v>
      </c>
      <c r="L53" s="2">
        <v>6</v>
      </c>
      <c r="M53" s="4">
        <f t="shared" si="4"/>
        <v>3.2085561497326203</v>
      </c>
      <c r="N53" s="2">
        <v>1</v>
      </c>
      <c r="O53" s="4">
        <f t="shared" si="5"/>
        <v>0.5347593582887701</v>
      </c>
      <c r="P53" s="2">
        <v>6</v>
      </c>
      <c r="Q53" s="48">
        <f t="shared" si="6"/>
        <v>3.2085561497326203</v>
      </c>
      <c r="R53" s="55">
        <v>160</v>
      </c>
      <c r="S53" s="4">
        <f t="shared" si="7"/>
        <v>85.56149732620321</v>
      </c>
      <c r="T53" s="2">
        <v>1</v>
      </c>
      <c r="U53" s="4">
        <f t="shared" si="8"/>
        <v>0.5347593582887701</v>
      </c>
      <c r="V53" s="2">
        <v>5</v>
      </c>
      <c r="W53" s="4">
        <f t="shared" si="9"/>
        <v>2.6737967914438503</v>
      </c>
      <c r="X53" s="2">
        <v>7</v>
      </c>
      <c r="Y53" s="4">
        <f t="shared" si="10"/>
        <v>3.7433155080213902</v>
      </c>
      <c r="Z53" s="2">
        <v>7</v>
      </c>
      <c r="AA53" s="4">
        <f t="shared" si="11"/>
        <v>3.7433155080213902</v>
      </c>
      <c r="AB53" s="2">
        <v>2</v>
      </c>
      <c r="AC53" s="4">
        <f t="shared" si="12"/>
        <v>1.0695187165775402</v>
      </c>
      <c r="AD53" s="2">
        <v>4</v>
      </c>
      <c r="AE53" s="14">
        <f t="shared" si="16"/>
        <v>2.1390374331550803</v>
      </c>
    </row>
    <row r="54" spans="1:31" s="11" customFormat="1" ht="21" thickBot="1">
      <c r="A54" s="34"/>
      <c r="B54" s="35" t="s">
        <v>68</v>
      </c>
      <c r="C54" s="36">
        <f>SUM(C45:C53)</f>
        <v>2717</v>
      </c>
      <c r="D54" s="36">
        <f>SUM(D45:D53)</f>
        <v>2061</v>
      </c>
      <c r="E54" s="37">
        <f t="shared" si="0"/>
        <v>75.85572322414427</v>
      </c>
      <c r="F54" s="36">
        <f>SUM(F45:F53)</f>
        <v>1220</v>
      </c>
      <c r="G54" s="32">
        <f t="shared" si="1"/>
        <v>59.194565744784086</v>
      </c>
      <c r="H54" s="36">
        <f>SUM(H45:H53)</f>
        <v>229</v>
      </c>
      <c r="I54" s="37">
        <f t="shared" si="2"/>
        <v>11.11111111111111</v>
      </c>
      <c r="J54" s="36">
        <f>SUM(J45:J53)</f>
        <v>354</v>
      </c>
      <c r="K54" s="37">
        <f t="shared" si="3"/>
        <v>17.17612809315866</v>
      </c>
      <c r="L54" s="36">
        <f>SUM(L45:L53)</f>
        <v>135</v>
      </c>
      <c r="M54" s="37">
        <f t="shared" si="4"/>
        <v>6.550218340611353</v>
      </c>
      <c r="N54" s="36">
        <f>SUM(N45:N53)</f>
        <v>29</v>
      </c>
      <c r="O54" s="37">
        <f t="shared" si="5"/>
        <v>1.4070839398350314</v>
      </c>
      <c r="P54" s="36">
        <f>SUM(P45:P53)</f>
        <v>100</v>
      </c>
      <c r="Q54" s="51">
        <f t="shared" si="6"/>
        <v>4.85201358563804</v>
      </c>
      <c r="R54" s="58">
        <f>SUM(R45:R53)</f>
        <v>825</v>
      </c>
      <c r="S54" s="37">
        <f t="shared" si="7"/>
        <v>40.02911208151383</v>
      </c>
      <c r="T54" s="36">
        <f>SUM(T45:T53)</f>
        <v>102</v>
      </c>
      <c r="U54" s="37">
        <f t="shared" si="8"/>
        <v>4.9490538573508</v>
      </c>
      <c r="V54" s="36">
        <f>SUM(V45:V53)</f>
        <v>723</v>
      </c>
      <c r="W54" s="37">
        <f t="shared" si="9"/>
        <v>35.080058224163025</v>
      </c>
      <c r="X54" s="36">
        <f>SUM(X45:X53)</f>
        <v>274</v>
      </c>
      <c r="Y54" s="37">
        <f t="shared" si="10"/>
        <v>13.29451722464823</v>
      </c>
      <c r="Z54" s="36">
        <f>SUM(Z45:Z53)</f>
        <v>97</v>
      </c>
      <c r="AA54" s="37">
        <f t="shared" si="11"/>
        <v>4.706453178068899</v>
      </c>
      <c r="AB54" s="36">
        <f>SUM(AB45:AB53)</f>
        <v>25</v>
      </c>
      <c r="AC54" s="37">
        <f t="shared" si="12"/>
        <v>1.21300339640951</v>
      </c>
      <c r="AD54" s="36">
        <f>SUM(AD45:AD53)</f>
        <v>103</v>
      </c>
      <c r="AE54" s="38">
        <f t="shared" si="16"/>
        <v>4.9975739932071805</v>
      </c>
    </row>
    <row r="55" spans="1:31" ht="21" thickBot="1">
      <c r="A55" s="23">
        <v>1144</v>
      </c>
      <c r="B55" s="24" t="s">
        <v>91</v>
      </c>
      <c r="C55" s="25">
        <v>259</v>
      </c>
      <c r="D55" s="25">
        <v>169</v>
      </c>
      <c r="E55" s="26">
        <f>(D55*100)/C55</f>
        <v>65.25096525096525</v>
      </c>
      <c r="F55" s="25">
        <v>100</v>
      </c>
      <c r="G55" s="27">
        <f>(F55*100)/D55</f>
        <v>59.171597633136095</v>
      </c>
      <c r="H55" s="25">
        <v>34</v>
      </c>
      <c r="I55" s="27">
        <f>(H55*100)/D55</f>
        <v>20.118343195266274</v>
      </c>
      <c r="J55" s="25">
        <v>19</v>
      </c>
      <c r="K55" s="27">
        <f>(J55*100)/D55</f>
        <v>11.242603550295858</v>
      </c>
      <c r="L55" s="25">
        <v>9</v>
      </c>
      <c r="M55" s="27">
        <f>(L55*100)/D55</f>
        <v>5.325443786982248</v>
      </c>
      <c r="N55" s="25">
        <v>1</v>
      </c>
      <c r="O55" s="27">
        <f>(N55*100)/D55</f>
        <v>0.591715976331361</v>
      </c>
      <c r="P55" s="25">
        <v>6</v>
      </c>
      <c r="Q55" s="47">
        <f>(P55*100)/D55</f>
        <v>3.5502958579881656</v>
      </c>
      <c r="R55" s="54">
        <v>75</v>
      </c>
      <c r="S55" s="27">
        <f>(R55*100)/D55</f>
        <v>44.37869822485207</v>
      </c>
      <c r="T55" s="25">
        <v>3</v>
      </c>
      <c r="U55" s="27">
        <f>(T55*100)/D55</f>
        <v>1.7751479289940828</v>
      </c>
      <c r="V55" s="25">
        <v>63</v>
      </c>
      <c r="W55" s="27">
        <f>(V55*100)/D55</f>
        <v>37.27810650887574</v>
      </c>
      <c r="X55" s="25">
        <v>7</v>
      </c>
      <c r="Y55" s="27">
        <f>(X55*100)/D55</f>
        <v>4.1420118343195265</v>
      </c>
      <c r="Z55" s="25">
        <v>2</v>
      </c>
      <c r="AA55" s="27">
        <f>(Z55*100)/D55</f>
        <v>1.183431952662722</v>
      </c>
      <c r="AB55" s="25">
        <v>2</v>
      </c>
      <c r="AC55" s="27">
        <f>(AB55*100)/D55</f>
        <v>1.183431952662722</v>
      </c>
      <c r="AD55" s="25">
        <v>0</v>
      </c>
      <c r="AE55" s="28">
        <f t="shared" si="16"/>
        <v>0</v>
      </c>
    </row>
    <row r="56" spans="1:31" ht="21" thickBot="1">
      <c r="A56" s="23">
        <v>1145</v>
      </c>
      <c r="B56" s="24" t="s">
        <v>92</v>
      </c>
      <c r="C56" s="25">
        <v>209</v>
      </c>
      <c r="D56" s="25">
        <v>154</v>
      </c>
      <c r="E56" s="26">
        <f>(D56*100)/C56</f>
        <v>73.6842105263158</v>
      </c>
      <c r="F56" s="25">
        <v>111</v>
      </c>
      <c r="G56" s="27">
        <f>(F56*100)/D56</f>
        <v>72.07792207792208</v>
      </c>
      <c r="H56" s="25">
        <v>9</v>
      </c>
      <c r="I56" s="27">
        <f>(H56*100)/D56</f>
        <v>5.8441558441558445</v>
      </c>
      <c r="J56" s="25">
        <v>22</v>
      </c>
      <c r="K56" s="27">
        <f>(J56*100)/D56</f>
        <v>14.285714285714286</v>
      </c>
      <c r="L56" s="25">
        <v>6</v>
      </c>
      <c r="M56" s="27">
        <f>(L56*100)/D56</f>
        <v>3.896103896103896</v>
      </c>
      <c r="N56" s="25">
        <v>4</v>
      </c>
      <c r="O56" s="27">
        <f>(N56*100)/D56</f>
        <v>2.5974025974025974</v>
      </c>
      <c r="P56" s="25">
        <v>2</v>
      </c>
      <c r="Q56" s="47">
        <f>(P56*100)/D56</f>
        <v>1.2987012987012987</v>
      </c>
      <c r="R56" s="54">
        <v>95</v>
      </c>
      <c r="S56" s="27">
        <f>(R56*100)/D56</f>
        <v>61.688311688311686</v>
      </c>
      <c r="T56" s="25">
        <v>0</v>
      </c>
      <c r="U56" s="27">
        <f>(T56*100)/D56</f>
        <v>0</v>
      </c>
      <c r="V56" s="25">
        <v>44</v>
      </c>
      <c r="W56" s="27">
        <f>(V56*100)/D56</f>
        <v>28.571428571428573</v>
      </c>
      <c r="X56" s="25">
        <v>6</v>
      </c>
      <c r="Y56" s="27">
        <f>(X56*100)/D56</f>
        <v>3.896103896103896</v>
      </c>
      <c r="Z56" s="25">
        <v>5</v>
      </c>
      <c r="AA56" s="27">
        <f>(Z56*100)/D56</f>
        <v>3.2467532467532467</v>
      </c>
      <c r="AB56" s="25">
        <v>0</v>
      </c>
      <c r="AC56" s="27">
        <f>(AB56*100)/D56</f>
        <v>0</v>
      </c>
      <c r="AD56" s="25"/>
      <c r="AE56" s="28">
        <f t="shared" si="16"/>
        <v>0</v>
      </c>
    </row>
    <row r="57" spans="1:31" ht="21" thickBot="1">
      <c r="A57" s="23">
        <v>1146</v>
      </c>
      <c r="B57" s="24" t="s">
        <v>93</v>
      </c>
      <c r="C57" s="25">
        <v>168</v>
      </c>
      <c r="D57" s="25">
        <v>102</v>
      </c>
      <c r="E57" s="26">
        <f>(D57*100)/C57</f>
        <v>60.714285714285715</v>
      </c>
      <c r="F57" s="25">
        <v>73</v>
      </c>
      <c r="G57" s="27">
        <f>(F57*100)/D57</f>
        <v>71.56862745098039</v>
      </c>
      <c r="H57" s="25">
        <v>10</v>
      </c>
      <c r="I57" s="27">
        <f>(H57*100)/D57</f>
        <v>9.803921568627452</v>
      </c>
      <c r="J57" s="25">
        <v>11</v>
      </c>
      <c r="K57" s="27">
        <f>(J57*100)/D57</f>
        <v>10.784313725490197</v>
      </c>
      <c r="L57" s="25">
        <v>15</v>
      </c>
      <c r="M57" s="27">
        <f>(L57*100)/D57</f>
        <v>14.705882352941176</v>
      </c>
      <c r="N57" s="25">
        <v>2</v>
      </c>
      <c r="O57" s="27">
        <f>(N57*100)/D57</f>
        <v>1.9607843137254901</v>
      </c>
      <c r="P57" s="25">
        <v>3</v>
      </c>
      <c r="Q57" s="47">
        <f>(P57*100)/D57</f>
        <v>2.9411764705882355</v>
      </c>
      <c r="R57" s="54">
        <v>36</v>
      </c>
      <c r="S57" s="27">
        <f>(R57*100)/D57</f>
        <v>35.294117647058826</v>
      </c>
      <c r="T57" s="25">
        <v>4</v>
      </c>
      <c r="U57" s="27">
        <f>(T57*100)/D57</f>
        <v>3.9215686274509802</v>
      </c>
      <c r="V57" s="25">
        <v>54</v>
      </c>
      <c r="W57" s="27">
        <f>(V57*100)/D57</f>
        <v>52.94117647058823</v>
      </c>
      <c r="X57" s="25">
        <v>5</v>
      </c>
      <c r="Y57" s="27">
        <f>(X57*100)/D57</f>
        <v>4.901960784313726</v>
      </c>
      <c r="Z57" s="25">
        <v>9</v>
      </c>
      <c r="AA57" s="27">
        <f>(Z57*100)/D57</f>
        <v>8.823529411764707</v>
      </c>
      <c r="AB57" s="25">
        <v>2</v>
      </c>
      <c r="AC57" s="27">
        <f>(AB57*100)/D57</f>
        <v>1.9607843137254901</v>
      </c>
      <c r="AD57" s="25">
        <v>4</v>
      </c>
      <c r="AE57" s="28">
        <f t="shared" si="16"/>
        <v>3.9215686274509802</v>
      </c>
    </row>
    <row r="58" spans="1:31" ht="20.25">
      <c r="A58" s="23">
        <v>1147</v>
      </c>
      <c r="B58" s="24" t="s">
        <v>94</v>
      </c>
      <c r="C58" s="25">
        <v>415</v>
      </c>
      <c r="D58" s="25">
        <v>270</v>
      </c>
      <c r="E58" s="26">
        <f t="shared" si="0"/>
        <v>65.06024096385542</v>
      </c>
      <c r="F58" s="25">
        <v>156</v>
      </c>
      <c r="G58" s="27">
        <f t="shared" si="1"/>
        <v>57.77777777777778</v>
      </c>
      <c r="H58" s="25">
        <v>35</v>
      </c>
      <c r="I58" s="27">
        <f t="shared" si="2"/>
        <v>12.962962962962964</v>
      </c>
      <c r="J58" s="25">
        <v>52</v>
      </c>
      <c r="K58" s="27">
        <f t="shared" si="3"/>
        <v>19.25925925925926</v>
      </c>
      <c r="L58" s="25">
        <v>23</v>
      </c>
      <c r="M58" s="27">
        <f t="shared" si="4"/>
        <v>8.518518518518519</v>
      </c>
      <c r="N58" s="25">
        <v>0</v>
      </c>
      <c r="O58" s="27">
        <f t="shared" si="5"/>
        <v>0</v>
      </c>
      <c r="P58" s="25">
        <v>5</v>
      </c>
      <c r="Q58" s="47">
        <f t="shared" si="6"/>
        <v>1.8518518518518519</v>
      </c>
      <c r="R58" s="54">
        <v>73</v>
      </c>
      <c r="S58" s="27">
        <f t="shared" si="7"/>
        <v>27.037037037037038</v>
      </c>
      <c r="T58" s="25">
        <v>3</v>
      </c>
      <c r="U58" s="27">
        <f t="shared" si="8"/>
        <v>1.1111111111111112</v>
      </c>
      <c r="V58" s="25">
        <v>174</v>
      </c>
      <c r="W58" s="27">
        <f t="shared" si="9"/>
        <v>64.44444444444444</v>
      </c>
      <c r="X58" s="25">
        <v>10</v>
      </c>
      <c r="Y58" s="27">
        <f t="shared" si="10"/>
        <v>3.7037037037037037</v>
      </c>
      <c r="Z58" s="25">
        <v>4</v>
      </c>
      <c r="AA58" s="27">
        <f t="shared" si="11"/>
        <v>1.4814814814814814</v>
      </c>
      <c r="AB58" s="25">
        <v>2</v>
      </c>
      <c r="AC58" s="27">
        <f t="shared" si="12"/>
        <v>0.7407407407407407</v>
      </c>
      <c r="AD58" s="25">
        <v>4</v>
      </c>
      <c r="AE58" s="28">
        <f t="shared" si="16"/>
        <v>1.4814814814814814</v>
      </c>
    </row>
    <row r="59" spans="1:31" s="11" customFormat="1" ht="21" thickBot="1">
      <c r="A59" s="29"/>
      <c r="B59" s="30" t="s">
        <v>73</v>
      </c>
      <c r="C59" s="31">
        <f>SUM(C55:C58)</f>
        <v>1051</v>
      </c>
      <c r="D59" s="31">
        <f>SUM(D55:D58)</f>
        <v>695</v>
      </c>
      <c r="E59" s="32">
        <f t="shared" si="0"/>
        <v>66.12749762131304</v>
      </c>
      <c r="F59" s="31">
        <f>SUM(F55:F58)</f>
        <v>440</v>
      </c>
      <c r="G59" s="32">
        <f t="shared" si="1"/>
        <v>63.30935251798561</v>
      </c>
      <c r="H59" s="31">
        <f>SUM(H55:H58)</f>
        <v>88</v>
      </c>
      <c r="I59" s="32">
        <f t="shared" si="2"/>
        <v>12.661870503597122</v>
      </c>
      <c r="J59" s="31">
        <f>SUM(J55:J58)</f>
        <v>104</v>
      </c>
      <c r="K59" s="32">
        <f t="shared" si="3"/>
        <v>14.964028776978417</v>
      </c>
      <c r="L59" s="31">
        <f>SUM(L55:L58)</f>
        <v>53</v>
      </c>
      <c r="M59" s="32">
        <f t="shared" si="4"/>
        <v>7.625899280575539</v>
      </c>
      <c r="N59" s="31">
        <f>SUM(N55:N58)</f>
        <v>7</v>
      </c>
      <c r="O59" s="32">
        <f t="shared" si="5"/>
        <v>1.0071942446043165</v>
      </c>
      <c r="P59" s="31">
        <f>SUM(P55:P58)</f>
        <v>16</v>
      </c>
      <c r="Q59" s="49">
        <f t="shared" si="6"/>
        <v>2.302158273381295</v>
      </c>
      <c r="R59" s="31">
        <f>SUM(R55:R58)</f>
        <v>279</v>
      </c>
      <c r="S59" s="32">
        <f t="shared" si="7"/>
        <v>40.143884892086334</v>
      </c>
      <c r="T59" s="31">
        <f>SUM(T55:T58)</f>
        <v>10</v>
      </c>
      <c r="U59" s="32">
        <f t="shared" si="8"/>
        <v>1.4388489208633093</v>
      </c>
      <c r="V59" s="31">
        <f>SUM(V55:V58)</f>
        <v>335</v>
      </c>
      <c r="W59" s="32">
        <f t="shared" si="9"/>
        <v>48.201438848920866</v>
      </c>
      <c r="X59" s="31">
        <f>SUM(X55:X58)</f>
        <v>28</v>
      </c>
      <c r="Y59" s="32">
        <f t="shared" si="10"/>
        <v>4.028776978417266</v>
      </c>
      <c r="Z59" s="31">
        <f>SUM(Z55:Z58)</f>
        <v>20</v>
      </c>
      <c r="AA59" s="32">
        <f t="shared" si="11"/>
        <v>2.8776978417266186</v>
      </c>
      <c r="AB59" s="31">
        <f>SUM(AB55:AB58)</f>
        <v>6</v>
      </c>
      <c r="AC59" s="32">
        <f t="shared" si="12"/>
        <v>0.8633093525179856</v>
      </c>
      <c r="AD59" s="31">
        <f>SUM(AD55:AD58)</f>
        <v>8</v>
      </c>
      <c r="AE59" s="33">
        <f t="shared" si="16"/>
        <v>1.1510791366906474</v>
      </c>
    </row>
    <row r="60" spans="1:31" s="12" customFormat="1" ht="30" customHeight="1" thickBot="1">
      <c r="A60" s="39"/>
      <c r="B60" s="40" t="s">
        <v>12</v>
      </c>
      <c r="C60" s="31">
        <v>16652</v>
      </c>
      <c r="D60" s="41">
        <v>12580</v>
      </c>
      <c r="E60" s="42">
        <f t="shared" si="0"/>
        <v>75.5464809031948</v>
      </c>
      <c r="F60" s="41">
        <f>SUM(F16,F19,F23,F27,F33,F38,F44,F54,F59,)</f>
        <v>7335</v>
      </c>
      <c r="G60" s="42">
        <f t="shared" si="1"/>
        <v>58.30683624801272</v>
      </c>
      <c r="H60" s="41">
        <f>SUM(H16,H19,H23,H27,H33,H38,H44,H54,H59,)</f>
        <v>1525</v>
      </c>
      <c r="I60" s="42">
        <f t="shared" si="2"/>
        <v>12.12241653418124</v>
      </c>
      <c r="J60" s="41">
        <f>SUM(J16,J19,J23,J27,J33,J38,J44,J54,J59,)</f>
        <v>2121</v>
      </c>
      <c r="K60" s="42">
        <f t="shared" si="3"/>
        <v>16.860095389507155</v>
      </c>
      <c r="L60" s="41">
        <f>SUM(L16,L19,L23,L27,L33,L38,L44,L54,L59,)</f>
        <v>873</v>
      </c>
      <c r="M60" s="42">
        <f t="shared" si="4"/>
        <v>6.9395866454689985</v>
      </c>
      <c r="N60" s="41">
        <f>SUM(N16,N19,N23,N27,N33,N38,N44,N54,N59,)</f>
        <v>192</v>
      </c>
      <c r="O60" s="42">
        <f t="shared" si="5"/>
        <v>1.5262321144674087</v>
      </c>
      <c r="P60" s="41">
        <f>SUM(P16,P19,P23,P27,P33,P38,P44,P54,P59,)</f>
        <v>521</v>
      </c>
      <c r="Q60" s="52">
        <f t="shared" si="6"/>
        <v>4.141494435612083</v>
      </c>
      <c r="R60" s="59">
        <f>SUM(R16,R19,R23,R27,R33,R38,R44,R54,R59,)</f>
        <v>5184</v>
      </c>
      <c r="S60" s="42">
        <f t="shared" si="7"/>
        <v>41.20826709062003</v>
      </c>
      <c r="T60" s="59">
        <f>SUM(T16,T19,T23,T27,T33,T38,T44,T54,T59,)</f>
        <v>365</v>
      </c>
      <c r="U60" s="42">
        <f t="shared" si="8"/>
        <v>2.901430842607313</v>
      </c>
      <c r="V60" s="41">
        <v>5320</v>
      </c>
      <c r="W60" s="42">
        <f t="shared" si="9"/>
        <v>42.289348171701114</v>
      </c>
      <c r="X60" s="41">
        <f>SUM(X16,X19,X23,X27,X33,X38,X44,X54,X59,)</f>
        <v>871</v>
      </c>
      <c r="Y60" s="42">
        <f t="shared" si="10"/>
        <v>6.923688394276629</v>
      </c>
      <c r="Z60" s="41">
        <f>SUM(Z16,Z19,Z23,Z27,Z33,Z38,Z44,Z54,Z59,)</f>
        <v>324</v>
      </c>
      <c r="AA60" s="42">
        <f t="shared" si="11"/>
        <v>2.575516693163752</v>
      </c>
      <c r="AB60" s="41">
        <f>SUM(AB16,AB19,AB23,AB27,AB33,AB38,AB44,AB54,AB59,)</f>
        <v>141</v>
      </c>
      <c r="AC60" s="42">
        <f t="shared" si="12"/>
        <v>1.1208267090620032</v>
      </c>
      <c r="AD60" s="41">
        <f>SUM(AD16,AD19,AD23,AD27,AD33,AD38,AD44,AD54,AD59,)</f>
        <v>436</v>
      </c>
      <c r="AE60" s="43">
        <f t="shared" si="16"/>
        <v>3.465818759936407</v>
      </c>
    </row>
  </sheetData>
  <sheetProtection/>
  <mergeCells count="44">
    <mergeCell ref="A1:AE1"/>
    <mergeCell ref="A2:AE2"/>
    <mergeCell ref="B4:B8"/>
    <mergeCell ref="A4:A8"/>
    <mergeCell ref="V5:W5"/>
    <mergeCell ref="V6:W6"/>
    <mergeCell ref="V7:W7"/>
    <mergeCell ref="T5:U7"/>
    <mergeCell ref="F4:Q4"/>
    <mergeCell ref="R4:AE4"/>
    <mergeCell ref="P5:Q5"/>
    <mergeCell ref="P6:Q6"/>
    <mergeCell ref="N7:O7"/>
    <mergeCell ref="F7:G7"/>
    <mergeCell ref="H7:I7"/>
    <mergeCell ref="J7:K7"/>
    <mergeCell ref="L7:M7"/>
    <mergeCell ref="N5:O5"/>
    <mergeCell ref="F5:G5"/>
    <mergeCell ref="F6:G6"/>
    <mergeCell ref="H5:I5"/>
    <mergeCell ref="H6:I6"/>
    <mergeCell ref="D4:E7"/>
    <mergeCell ref="C4:C8"/>
    <mergeCell ref="AG5:AH5"/>
    <mergeCell ref="AG6:AH6"/>
    <mergeCell ref="X5:Y5"/>
    <mergeCell ref="X6:Y6"/>
    <mergeCell ref="Z5:AA7"/>
    <mergeCell ref="AB5:AC7"/>
    <mergeCell ref="AG7:AH7"/>
    <mergeCell ref="X7:Y7"/>
    <mergeCell ref="AD5:AE5"/>
    <mergeCell ref="AD6:AE6"/>
    <mergeCell ref="AD7:AE7"/>
    <mergeCell ref="J5:K5"/>
    <mergeCell ref="J6:K6"/>
    <mergeCell ref="L5:M5"/>
    <mergeCell ref="L6:M6"/>
    <mergeCell ref="N6:O6"/>
    <mergeCell ref="P7:Q7"/>
    <mergeCell ref="R5:S5"/>
    <mergeCell ref="R6:S6"/>
    <mergeCell ref="R7:S7"/>
  </mergeCells>
  <printOptions/>
  <pageMargins left="0.3937007874015748" right="0.3937007874015748" top="0.3937007874015748" bottom="0.3937007874015748" header="0.31496062992125984" footer="0.3937007874015748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admin</cp:lastModifiedBy>
  <cp:lastPrinted>2011-12-04T23:15:23Z</cp:lastPrinted>
  <dcterms:created xsi:type="dcterms:W3CDTF">2011-11-29T06:54:42Z</dcterms:created>
  <dcterms:modified xsi:type="dcterms:W3CDTF">2013-01-24T09:56:37Z</dcterms:modified>
  <cp:category/>
  <cp:version/>
  <cp:contentType/>
  <cp:contentStatus/>
</cp:coreProperties>
</file>